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E:\Radna površina\ZAVRŠNI FINANCIJSKI IZVJEŠTAJI\GFI 2023\"/>
    </mc:Choice>
  </mc:AlternateContent>
  <xr:revisionPtr revIDLastSave="0" documentId="13_ncr:1_{F8064F90-1BFB-45FB-96B8-4F8291C2856E}"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E300" i="9"/>
  <c r="B300" i="9" s="1"/>
  <c r="H299" i="9"/>
  <c r="G299" i="9"/>
  <c r="F299" i="9"/>
  <c r="E299" i="9"/>
  <c r="H298" i="9"/>
  <c r="G298" i="9"/>
  <c r="E298" i="9" s="1"/>
  <c r="F298" i="9"/>
  <c r="H297" i="9"/>
  <c r="G297" i="9"/>
  <c r="F297" i="9"/>
  <c r="H296" i="9"/>
  <c r="G296" i="9"/>
  <c r="F296" i="9"/>
  <c r="E296" i="9"/>
  <c r="B296" i="9" s="1"/>
  <c r="H295" i="9"/>
  <c r="G295" i="9"/>
  <c r="F295" i="9"/>
  <c r="H294" i="9"/>
  <c r="G294" i="9"/>
  <c r="E294" i="9" s="1"/>
  <c r="B294" i="9" s="1"/>
  <c r="F294" i="9"/>
  <c r="H293" i="9"/>
  <c r="G293" i="9"/>
  <c r="E293" i="9" s="1"/>
  <c r="B293" i="9" s="1"/>
  <c r="F293" i="9"/>
  <c r="H292" i="9"/>
  <c r="G292" i="9"/>
  <c r="F292" i="9"/>
  <c r="H291" i="9"/>
  <c r="G291" i="9"/>
  <c r="F291" i="9"/>
  <c r="E291" i="9"/>
  <c r="F290" i="9"/>
  <c r="F289" i="9"/>
  <c r="H288" i="9"/>
  <c r="E288" i="9" s="1"/>
  <c r="B288" i="9" s="1"/>
  <c r="G288" i="9"/>
  <c r="F288" i="9"/>
  <c r="H287" i="9"/>
  <c r="G287" i="9"/>
  <c r="F287" i="9"/>
  <c r="H286" i="9"/>
  <c r="G286" i="9"/>
  <c r="E286" i="9" s="1"/>
  <c r="F286" i="9"/>
  <c r="H285" i="9"/>
  <c r="G285" i="9"/>
  <c r="F285" i="9"/>
  <c r="F284" i="9"/>
  <c r="H283" i="9"/>
  <c r="E283" i="9" s="1"/>
  <c r="G283" i="9"/>
  <c r="F283" i="9"/>
  <c r="B283" i="9"/>
  <c r="H282" i="9"/>
  <c r="G282" i="9"/>
  <c r="F282" i="9"/>
  <c r="E282" i="9"/>
  <c r="B282" i="9" s="1"/>
  <c r="H281" i="9"/>
  <c r="G281" i="9"/>
  <c r="F281" i="9"/>
  <c r="G280" i="9"/>
  <c r="E280" i="9" s="1"/>
  <c r="B280" i="9" s="1"/>
  <c r="F280" i="9"/>
  <c r="F279" i="9"/>
  <c r="F278" i="9"/>
  <c r="F276" i="9"/>
  <c r="L275" i="9"/>
  <c r="F275" i="9" s="1"/>
  <c r="H275" i="9"/>
  <c r="F274" i="9"/>
  <c r="I273" i="9"/>
  <c r="E273" i="9" s="1"/>
  <c r="H273" i="9"/>
  <c r="F273" i="9"/>
  <c r="E272" i="9"/>
  <c r="M271" i="9"/>
  <c r="L271" i="9"/>
  <c r="F271" i="9" s="1"/>
  <c r="E271" i="9"/>
  <c r="B271" i="9"/>
  <c r="M270" i="9"/>
  <c r="F270" i="9" s="1"/>
  <c r="L270" i="9"/>
  <c r="E270" i="9"/>
  <c r="B270" i="9" s="1"/>
  <c r="M269" i="9"/>
  <c r="L269" i="9"/>
  <c r="F269" i="9"/>
  <c r="E269" i="9"/>
  <c r="M268" i="9"/>
  <c r="L268" i="9"/>
  <c r="F268" i="9"/>
  <c r="B268" i="9" s="1"/>
  <c r="E268" i="9"/>
  <c r="M267" i="9"/>
  <c r="L267" i="9"/>
  <c r="F267" i="9" s="1"/>
  <c r="E267" i="9"/>
  <c r="B267" i="9"/>
  <c r="M266" i="9"/>
  <c r="F266" i="9" s="1"/>
  <c r="L266" i="9"/>
  <c r="E266" i="9"/>
  <c r="B266" i="9" s="1"/>
  <c r="M265" i="9"/>
  <c r="L265" i="9"/>
  <c r="F265" i="9"/>
  <c r="E265" i="9"/>
  <c r="M264" i="9"/>
  <c r="L264" i="9"/>
  <c r="F264" i="9"/>
  <c r="B264" i="9" s="1"/>
  <c r="E264" i="9"/>
  <c r="M263" i="9"/>
  <c r="L263" i="9"/>
  <c r="F263" i="9" s="1"/>
  <c r="E263" i="9"/>
  <c r="B263" i="9"/>
  <c r="M262" i="9"/>
  <c r="F262" i="9" s="1"/>
  <c r="L262" i="9"/>
  <c r="E262" i="9"/>
  <c r="B262" i="9" s="1"/>
  <c r="M261" i="9"/>
  <c r="L261" i="9"/>
  <c r="F261" i="9"/>
  <c r="E261" i="9"/>
  <c r="M260" i="9"/>
  <c r="L260" i="9"/>
  <c r="F260" i="9"/>
  <c r="B260" i="9" s="1"/>
  <c r="E260" i="9"/>
  <c r="M259" i="9"/>
  <c r="L259" i="9"/>
  <c r="F259" i="9" s="1"/>
  <c r="E259" i="9"/>
  <c r="B259" i="9"/>
  <c r="M258" i="9"/>
  <c r="F258" i="9" s="1"/>
  <c r="L258" i="9"/>
  <c r="E258" i="9"/>
  <c r="B258" i="9" s="1"/>
  <c r="M257" i="9"/>
  <c r="L257" i="9"/>
  <c r="F257" i="9"/>
  <c r="E257" i="9"/>
  <c r="M256" i="9"/>
  <c r="L256" i="9"/>
  <c r="F256" i="9"/>
  <c r="B256" i="9" s="1"/>
  <c r="E256" i="9"/>
  <c r="M255" i="9"/>
  <c r="L255" i="9"/>
  <c r="F255" i="9" s="1"/>
  <c r="E255" i="9"/>
  <c r="B255" i="9"/>
  <c r="M254" i="9"/>
  <c r="F254" i="9" s="1"/>
  <c r="L254" i="9"/>
  <c r="E254" i="9"/>
  <c r="B254" i="9" s="1"/>
  <c r="M253" i="9"/>
  <c r="L253" i="9"/>
  <c r="F253" i="9"/>
  <c r="E253" i="9"/>
  <c r="M252" i="9"/>
  <c r="L252" i="9"/>
  <c r="F252" i="9"/>
  <c r="B252" i="9" s="1"/>
  <c r="E252" i="9"/>
  <c r="M251" i="9"/>
  <c r="L251" i="9"/>
  <c r="F251" i="9" s="1"/>
  <c r="E251" i="9"/>
  <c r="B251" i="9"/>
  <c r="M250" i="9"/>
  <c r="F250" i="9" s="1"/>
  <c r="L250" i="9"/>
  <c r="E250" i="9"/>
  <c r="B250" i="9" s="1"/>
  <c r="M249" i="9"/>
  <c r="L249" i="9"/>
  <c r="F249" i="9"/>
  <c r="E249" i="9"/>
  <c r="M248" i="9"/>
  <c r="L248" i="9"/>
  <c r="F248" i="9"/>
  <c r="B248" i="9" s="1"/>
  <c r="E248" i="9"/>
  <c r="M247" i="9"/>
  <c r="L247" i="9"/>
  <c r="F247" i="9" s="1"/>
  <c r="E247" i="9"/>
  <c r="B247" i="9"/>
  <c r="M246" i="9"/>
  <c r="F246" i="9" s="1"/>
  <c r="L246" i="9"/>
  <c r="E246" i="9"/>
  <c r="B246" i="9" s="1"/>
  <c r="M245" i="9"/>
  <c r="L245" i="9"/>
  <c r="F245" i="9"/>
  <c r="E245" i="9"/>
  <c r="M244" i="9"/>
  <c r="L244" i="9"/>
  <c r="F244" i="9"/>
  <c r="B244" i="9" s="1"/>
  <c r="E244" i="9"/>
  <c r="M243" i="9"/>
  <c r="L243" i="9"/>
  <c r="F243" i="9" s="1"/>
  <c r="E243" i="9"/>
  <c r="B243" i="9"/>
  <c r="M242" i="9"/>
  <c r="F242" i="9" s="1"/>
  <c r="L242" i="9"/>
  <c r="E242" i="9"/>
  <c r="B242" i="9" s="1"/>
  <c r="M241" i="9"/>
  <c r="L241" i="9"/>
  <c r="F241" i="9"/>
  <c r="E241" i="9"/>
  <c r="M240" i="9"/>
  <c r="L240" i="9"/>
  <c r="F240" i="9"/>
  <c r="B240" i="9" s="1"/>
  <c r="E240" i="9"/>
  <c r="M239" i="9"/>
  <c r="L239" i="9"/>
  <c r="F239" i="9" s="1"/>
  <c r="E239" i="9"/>
  <c r="B239" i="9"/>
  <c r="M238" i="9"/>
  <c r="F238" i="9" s="1"/>
  <c r="L238" i="9"/>
  <c r="E238" i="9"/>
  <c r="B238" i="9" s="1"/>
  <c r="M237" i="9"/>
  <c r="L237" i="9"/>
  <c r="F237" i="9"/>
  <c r="E237" i="9"/>
  <c r="M236" i="9"/>
  <c r="L236" i="9"/>
  <c r="F236" i="9"/>
  <c r="B236" i="9" s="1"/>
  <c r="E236" i="9"/>
  <c r="M235" i="9"/>
  <c r="L235" i="9"/>
  <c r="F235" i="9" s="1"/>
  <c r="E235" i="9"/>
  <c r="B235" i="9"/>
  <c r="M234" i="9"/>
  <c r="F234" i="9" s="1"/>
  <c r="L234" i="9"/>
  <c r="E234" i="9"/>
  <c r="B234" i="9" s="1"/>
  <c r="M233" i="9"/>
  <c r="L233" i="9"/>
  <c r="F233" i="9"/>
  <c r="E233" i="9"/>
  <c r="M232" i="9"/>
  <c r="L232" i="9"/>
  <c r="F232" i="9"/>
  <c r="B232" i="9" s="1"/>
  <c r="E232" i="9"/>
  <c r="M231" i="9"/>
  <c r="L231" i="9"/>
  <c r="F231" i="9" s="1"/>
  <c r="E231" i="9"/>
  <c r="B231" i="9"/>
  <c r="M230" i="9"/>
  <c r="F230" i="9" s="1"/>
  <c r="L230" i="9"/>
  <c r="E230" i="9"/>
  <c r="B230" i="9" s="1"/>
  <c r="M229" i="9"/>
  <c r="L229" i="9"/>
  <c r="F229" i="9"/>
  <c r="E229" i="9"/>
  <c r="M228" i="9"/>
  <c r="L228" i="9"/>
  <c r="F228" i="9"/>
  <c r="B228" i="9" s="1"/>
  <c r="E228" i="9"/>
  <c r="M227" i="9"/>
  <c r="L227" i="9"/>
  <c r="F227" i="9" s="1"/>
  <c r="E227" i="9"/>
  <c r="B227" i="9"/>
  <c r="M226" i="9"/>
  <c r="F226" i="9" s="1"/>
  <c r="L226" i="9"/>
  <c r="E226" i="9"/>
  <c r="B226" i="9" s="1"/>
  <c r="M225" i="9"/>
  <c r="L225" i="9"/>
  <c r="F225" i="9"/>
  <c r="E225" i="9"/>
  <c r="M224" i="9"/>
  <c r="L224" i="9"/>
  <c r="F224" i="9"/>
  <c r="B224" i="9" s="1"/>
  <c r="E224" i="9"/>
  <c r="M223" i="9"/>
  <c r="L223" i="9"/>
  <c r="F223" i="9" s="1"/>
  <c r="E223" i="9"/>
  <c r="B223" i="9"/>
  <c r="M222" i="9"/>
  <c r="F222" i="9" s="1"/>
  <c r="L222" i="9"/>
  <c r="E222" i="9"/>
  <c r="B222" i="9" s="1"/>
  <c r="M221" i="9"/>
  <c r="F221" i="9" s="1"/>
  <c r="L221" i="9"/>
  <c r="E221" i="9"/>
  <c r="M220" i="9"/>
  <c r="F220" i="9" s="1"/>
  <c r="B220" i="9" s="1"/>
  <c r="L220" i="9"/>
  <c r="E220" i="9"/>
  <c r="M219" i="9"/>
  <c r="L219" i="9"/>
  <c r="E219" i="9"/>
  <c r="M218" i="9"/>
  <c r="F218" i="9" s="1"/>
  <c r="L218" i="9"/>
  <c r="E218" i="9"/>
  <c r="M217" i="9"/>
  <c r="L217" i="9"/>
  <c r="E217" i="9"/>
  <c r="M216" i="9"/>
  <c r="L216" i="9"/>
  <c r="F216" i="9"/>
  <c r="B216" i="9" s="1"/>
  <c r="E216" i="9"/>
  <c r="M215" i="9"/>
  <c r="L215" i="9"/>
  <c r="F215" i="9" s="1"/>
  <c r="B215" i="9" s="1"/>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G179" i="9"/>
  <c r="E179" i="9" s="1"/>
  <c r="B179" i="9" s="1"/>
  <c r="F179" i="9"/>
  <c r="F178" i="9"/>
  <c r="F177" i="9"/>
  <c r="F176" i="9"/>
  <c r="G175" i="9"/>
  <c r="E175" i="9" s="1"/>
  <c r="B175" i="9" s="1"/>
  <c r="F175" i="9"/>
  <c r="F174" i="9"/>
  <c r="F173" i="9"/>
  <c r="F172" i="9"/>
  <c r="G171" i="9"/>
  <c r="E171" i="9" s="1"/>
  <c r="B171" i="9" s="1"/>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E158" i="9" s="1"/>
  <c r="G158" i="9"/>
  <c r="F158" i="9"/>
  <c r="B158" i="9"/>
  <c r="H157" i="9"/>
  <c r="G157" i="9"/>
  <c r="F157" i="9"/>
  <c r="E157" i="9"/>
  <c r="B157" i="9" s="1"/>
  <c r="H156" i="9"/>
  <c r="G156" i="9"/>
  <c r="E156" i="9" s="1"/>
  <c r="B156" i="9" s="1"/>
  <c r="F156" i="9"/>
  <c r="H155" i="9"/>
  <c r="G155" i="9"/>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E144" i="9" s="1"/>
  <c r="B144" i="9" s="1"/>
  <c r="F144" i="9"/>
  <c r="G143" i="9"/>
  <c r="F143" i="9"/>
  <c r="H142" i="9"/>
  <c r="E142" i="9" s="1"/>
  <c r="G142" i="9"/>
  <c r="F142" i="9"/>
  <c r="B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F120" i="9"/>
  <c r="B120" i="9"/>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B115" i="9" s="1"/>
  <c r="F115" i="9"/>
  <c r="H114" i="9"/>
  <c r="E114" i="9" s="1"/>
  <c r="G114" i="9"/>
  <c r="F114" i="9"/>
  <c r="B114" i="9"/>
  <c r="H113" i="9"/>
  <c r="G113" i="9"/>
  <c r="F113" i="9"/>
  <c r="E113" i="9"/>
  <c r="B113" i="9" s="1"/>
  <c r="H112" i="9"/>
  <c r="G112" i="9"/>
  <c r="F112" i="9"/>
  <c r="H111" i="9"/>
  <c r="G111" i="9"/>
  <c r="F111" i="9"/>
  <c r="E111" i="9"/>
  <c r="B111" i="9" s="1"/>
  <c r="H110" i="9"/>
  <c r="G110" i="9"/>
  <c r="F110" i="9"/>
  <c r="E110" i="9"/>
  <c r="H109" i="9"/>
  <c r="G109" i="9"/>
  <c r="E109" i="9" s="1"/>
  <c r="B109" i="9" s="1"/>
  <c r="F109" i="9"/>
  <c r="H108" i="9"/>
  <c r="G108" i="9"/>
  <c r="E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E98" i="9" s="1"/>
  <c r="G98" i="9"/>
  <c r="F98" i="9"/>
  <c r="B98" i="9"/>
  <c r="H97" i="9"/>
  <c r="G97" i="9"/>
  <c r="F97" i="9"/>
  <c r="E97" i="9"/>
  <c r="B97" i="9" s="1"/>
  <c r="H96" i="9"/>
  <c r="G96" i="9"/>
  <c r="F96" i="9"/>
  <c r="H95" i="9"/>
  <c r="G95" i="9"/>
  <c r="F95" i="9"/>
  <c r="E95" i="9"/>
  <c r="B95" i="9" s="1"/>
  <c r="H94" i="9"/>
  <c r="G94" i="9"/>
  <c r="F94" i="9"/>
  <c r="E94" i="9"/>
  <c r="H93" i="9"/>
  <c r="G93" i="9"/>
  <c r="E93" i="9" s="1"/>
  <c r="B93" i="9" s="1"/>
  <c r="F93" i="9"/>
  <c r="H92" i="9"/>
  <c r="G92" i="9"/>
  <c r="E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G82" i="9"/>
  <c r="F82" i="9"/>
  <c r="B82" i="9"/>
  <c r="H81" i="9"/>
  <c r="G81" i="9"/>
  <c r="F81" i="9"/>
  <c r="E81" i="9"/>
  <c r="B81" i="9" s="1"/>
  <c r="H80" i="9"/>
  <c r="G80" i="9"/>
  <c r="F80" i="9"/>
  <c r="H79" i="9"/>
  <c r="G79" i="9"/>
  <c r="F79" i="9"/>
  <c r="E79" i="9"/>
  <c r="B79" i="9" s="1"/>
  <c r="H78" i="9"/>
  <c r="G78" i="9"/>
  <c r="F78" i="9"/>
  <c r="E78" i="9"/>
  <c r="H77" i="9"/>
  <c r="G77" i="9"/>
  <c r="E77" i="9" s="1"/>
  <c r="B77" i="9" s="1"/>
  <c r="F77" i="9"/>
  <c r="H76" i="9"/>
  <c r="G76" i="9"/>
  <c r="E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F69" i="9"/>
  <c r="H68" i="9"/>
  <c r="G68" i="9"/>
  <c r="E68" i="9" s="1"/>
  <c r="B68" i="9" s="1"/>
  <c r="F68" i="9"/>
  <c r="H67" i="9"/>
  <c r="G67" i="9"/>
  <c r="E67" i="9" s="1"/>
  <c r="B67" i="9" s="1"/>
  <c r="F67" i="9"/>
  <c r="H66" i="9"/>
  <c r="E66" i="9" s="1"/>
  <c r="G66" i="9"/>
  <c r="F66" i="9"/>
  <c r="B66" i="9"/>
  <c r="H65" i="9"/>
  <c r="G65" i="9"/>
  <c r="F65" i="9"/>
  <c r="E65" i="9"/>
  <c r="B65" i="9" s="1"/>
  <c r="H64" i="9"/>
  <c r="G64" i="9"/>
  <c r="F64" i="9"/>
  <c r="H63" i="9"/>
  <c r="G63" i="9"/>
  <c r="F63" i="9"/>
  <c r="E63" i="9"/>
  <c r="B63" i="9" s="1"/>
  <c r="H62" i="9"/>
  <c r="G62" i="9"/>
  <c r="F62" i="9"/>
  <c r="E62" i="9"/>
  <c r="H61" i="9"/>
  <c r="G61" i="9"/>
  <c r="E61" i="9" s="1"/>
  <c r="B61" i="9" s="1"/>
  <c r="F61" i="9"/>
  <c r="H60" i="9"/>
  <c r="G60" i="9"/>
  <c r="E60" i="9" s="1"/>
  <c r="F60" i="9"/>
  <c r="H59" i="9"/>
  <c r="G59" i="9"/>
  <c r="E59" i="9" s="1"/>
  <c r="B59" i="9" s="1"/>
  <c r="F59" i="9"/>
  <c r="H58" i="9"/>
  <c r="E58" i="9" s="1"/>
  <c r="B58" i="9" s="1"/>
  <c r="G58" i="9"/>
  <c r="F58" i="9"/>
  <c r="H57" i="9"/>
  <c r="G57" i="9"/>
  <c r="F57" i="9"/>
  <c r="E57" i="9"/>
  <c r="B57" i="9" s="1"/>
  <c r="H56" i="9"/>
  <c r="G56" i="9"/>
  <c r="F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G50" i="9"/>
  <c r="F50" i="9"/>
  <c r="E50" i="9"/>
  <c r="B50" i="9" s="1"/>
  <c r="H49" i="9"/>
  <c r="G49" i="9"/>
  <c r="F49" i="9"/>
  <c r="E49" i="9"/>
  <c r="H48" i="9"/>
  <c r="G48" i="9"/>
  <c r="E48" i="9" s="1"/>
  <c r="B48" i="9" s="1"/>
  <c r="F48" i="9"/>
  <c r="H47" i="9"/>
  <c r="G47" i="9"/>
  <c r="E47" i="9" s="1"/>
  <c r="B47" i="9" s="1"/>
  <c r="F47" i="9"/>
  <c r="H46" i="9"/>
  <c r="G46" i="9"/>
  <c r="F46" i="9"/>
  <c r="E46" i="9"/>
  <c r="B46" i="9" s="1"/>
  <c r="H45" i="9"/>
  <c r="E45" i="9" s="1"/>
  <c r="G45" i="9"/>
  <c r="F45" i="9"/>
  <c r="H44" i="9"/>
  <c r="G44" i="9"/>
  <c r="E44" i="9" s="1"/>
  <c r="B44" i="9" s="1"/>
  <c r="F44" i="9"/>
  <c r="H43" i="9"/>
  <c r="G43" i="9"/>
  <c r="F43" i="9"/>
  <c r="H42" i="9"/>
  <c r="G42" i="9"/>
  <c r="F42" i="9"/>
  <c r="E42" i="9"/>
  <c r="B42" i="9" s="1"/>
  <c r="H41" i="9"/>
  <c r="E41" i="9" s="1"/>
  <c r="G41" i="9"/>
  <c r="F41" i="9"/>
  <c r="H40" i="9"/>
  <c r="G40" i="9"/>
  <c r="F40" i="9"/>
  <c r="H39" i="9"/>
  <c r="G39" i="9"/>
  <c r="E39" i="9" s="1"/>
  <c r="B39" i="9" s="1"/>
  <c r="F39" i="9"/>
  <c r="H38" i="9"/>
  <c r="G38" i="9"/>
  <c r="F38" i="9"/>
  <c r="E38" i="9"/>
  <c r="B38" i="9" s="1"/>
  <c r="H37" i="9"/>
  <c r="G37" i="9"/>
  <c r="F37" i="9"/>
  <c r="E37" i="9"/>
  <c r="H36" i="9"/>
  <c r="G36" i="9"/>
  <c r="E36" i="9" s="1"/>
  <c r="B36" i="9" s="1"/>
  <c r="F36" i="9"/>
  <c r="H35" i="9"/>
  <c r="G35" i="9"/>
  <c r="E35" i="9" s="1"/>
  <c r="B35" i="9" s="1"/>
  <c r="F35" i="9"/>
  <c r="H34" i="9"/>
  <c r="E34" i="9" s="1"/>
  <c r="B34" i="9" s="1"/>
  <c r="G34" i="9"/>
  <c r="F34" i="9"/>
  <c r="H33" i="9"/>
  <c r="E33" i="9" s="1"/>
  <c r="G33" i="9"/>
  <c r="F33" i="9"/>
  <c r="H32" i="9"/>
  <c r="G32" i="9"/>
  <c r="F32" i="9"/>
  <c r="H31" i="9"/>
  <c r="G31" i="9"/>
  <c r="F31" i="9"/>
  <c r="H30" i="9"/>
  <c r="E30" i="9" s="1"/>
  <c r="B30" i="9" s="1"/>
  <c r="G30" i="9"/>
  <c r="F30" i="9"/>
  <c r="H29" i="9"/>
  <c r="G29" i="9"/>
  <c r="F29" i="9"/>
  <c r="E29" i="9"/>
  <c r="H28" i="9"/>
  <c r="G28" i="9"/>
  <c r="E28" i="9" s="1"/>
  <c r="B28" i="9" s="1"/>
  <c r="F28" i="9"/>
  <c r="H27" i="9"/>
  <c r="G27" i="9"/>
  <c r="E27" i="9" s="1"/>
  <c r="B27" i="9" s="1"/>
  <c r="F27" i="9"/>
  <c r="H26" i="9"/>
  <c r="G26" i="9"/>
  <c r="F26" i="9"/>
  <c r="E26" i="9"/>
  <c r="B26" i="9" s="1"/>
  <c r="H25" i="9"/>
  <c r="G25" i="9"/>
  <c r="F25" i="9"/>
  <c r="E25" i="9"/>
  <c r="H24" i="9"/>
  <c r="G24" i="9"/>
  <c r="E24" i="9" s="1"/>
  <c r="B24" i="9" s="1"/>
  <c r="F24" i="9"/>
  <c r="H23" i="9"/>
  <c r="G23" i="9"/>
  <c r="F23" i="9"/>
  <c r="H22" i="9"/>
  <c r="G22" i="9"/>
  <c r="F22" i="9"/>
  <c r="E22" i="9"/>
  <c r="B22" i="9" s="1"/>
  <c r="F21" i="9"/>
  <c r="F4" i="9"/>
  <c r="O3" i="9"/>
  <c r="G275" i="9" s="1"/>
  <c r="I3" i="9"/>
  <c r="H3" i="9"/>
  <c r="G3" i="9"/>
  <c r="D101" i="8"/>
  <c r="D95" i="8"/>
  <c r="C1570" i="1" s="1"/>
  <c r="G1570" i="1" s="1"/>
  <c r="D90" i="8"/>
  <c r="D85" i="8"/>
  <c r="D80" i="8"/>
  <c r="D75" i="8"/>
  <c r="C1550" i="1" s="1"/>
  <c r="G1550" i="1" s="1"/>
  <c r="D70" i="8"/>
  <c r="D65" i="8"/>
  <c r="D60" i="8"/>
  <c r="D55" i="8"/>
  <c r="C1530" i="1" s="1"/>
  <c r="G1530" i="1" s="1"/>
  <c r="D50" i="8"/>
  <c r="D44" i="8"/>
  <c r="C1519" i="1" s="1"/>
  <c r="D36" i="8"/>
  <c r="D26" i="8"/>
  <c r="D24" i="8" s="1"/>
  <c r="C1499" i="1" s="1"/>
  <c r="D18" i="8"/>
  <c r="C1493" i="1" s="1"/>
  <c r="D8" i="8"/>
  <c r="E44" i="7"/>
  <c r="D44" i="7"/>
  <c r="E39" i="7"/>
  <c r="D39" i="7"/>
  <c r="D38" i="7" s="1"/>
  <c r="E38" i="7"/>
  <c r="E30" i="7"/>
  <c r="D30" i="7"/>
  <c r="C1461" i="1" s="1"/>
  <c r="E23" i="7"/>
  <c r="E22" i="7" s="1"/>
  <c r="D23" i="7"/>
  <c r="D22" i="7"/>
  <c r="C1453" i="1"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D1383"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E245" i="5" s="1"/>
  <c r="D246" i="5"/>
  <c r="F246" i="5"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E170" i="5"/>
  <c r="F170" i="5" s="1"/>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E78" i="5"/>
  <c r="D78" i="5"/>
  <c r="F77" i="5"/>
  <c r="F76" i="5"/>
  <c r="F75" i="5"/>
  <c r="F74" i="5"/>
  <c r="F73" i="5"/>
  <c r="F72" i="5"/>
  <c r="F71" i="5"/>
  <c r="E70" i="5"/>
  <c r="D70" i="5"/>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E612" i="4"/>
  <c r="D606" i="1" s="1"/>
  <c r="H606" i="1" s="1"/>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E580" i="4" s="1"/>
  <c r="D574" i="1" s="1"/>
  <c r="D581" i="4"/>
  <c r="F579" i="4"/>
  <c r="F578" i="4"/>
  <c r="F577" i="4"/>
  <c r="E577" i="4"/>
  <c r="D577" i="4"/>
  <c r="F576" i="4"/>
  <c r="F575" i="4"/>
  <c r="F574" i="4"/>
  <c r="E574" i="4"/>
  <c r="D574" i="4"/>
  <c r="F573" i="4"/>
  <c r="F572" i="4"/>
  <c r="E571" i="4"/>
  <c r="D571" i="4"/>
  <c r="F571" i="4" s="1"/>
  <c r="F570" i="4"/>
  <c r="F569" i="4"/>
  <c r="E568" i="4"/>
  <c r="D568" i="4"/>
  <c r="C562" i="1" s="1"/>
  <c r="H562" i="1" s="1"/>
  <c r="E567"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E502" i="4"/>
  <c r="D496" i="1" s="1"/>
  <c r="H496" i="1" s="1"/>
  <c r="D502" i="4"/>
  <c r="F502" i="4" s="1"/>
  <c r="F501" i="4"/>
  <c r="F500" i="4"/>
  <c r="F499" i="4"/>
  <c r="F498" i="4"/>
  <c r="F497" i="4"/>
  <c r="F496" i="4"/>
  <c r="F495" i="4"/>
  <c r="E495" i="4"/>
  <c r="D495" i="4"/>
  <c r="F494" i="4"/>
  <c r="F493" i="4"/>
  <c r="F492" i="4"/>
  <c r="F491" i="4"/>
  <c r="E490" i="4"/>
  <c r="D484" i="1" s="1"/>
  <c r="D490" i="4"/>
  <c r="F490" i="4" s="1"/>
  <c r="F489" i="4"/>
  <c r="F488" i="4"/>
  <c r="F487" i="4"/>
  <c r="F486" i="4"/>
  <c r="E485" i="4"/>
  <c r="D485" i="4"/>
  <c r="F485" i="4" s="1"/>
  <c r="D484" i="4"/>
  <c r="F484" i="4" s="1"/>
  <c r="F483" i="4"/>
  <c r="F482" i="4"/>
  <c r="E481" i="4"/>
  <c r="D475" i="1" s="1"/>
  <c r="D481" i="4"/>
  <c r="F481" i="4" s="1"/>
  <c r="F480" i="4"/>
  <c r="F479" i="4"/>
  <c r="F478" i="4"/>
  <c r="E478" i="4"/>
  <c r="D472" i="1" s="1"/>
  <c r="H472" i="1" s="1"/>
  <c r="D478" i="4"/>
  <c r="F477" i="4"/>
  <c r="F476" i="4"/>
  <c r="F475" i="4"/>
  <c r="F474" i="4"/>
  <c r="E473" i="4"/>
  <c r="D473" i="4"/>
  <c r="C467" i="1" s="1"/>
  <c r="H467" i="1" s="1"/>
  <c r="F471" i="4"/>
  <c r="F470" i="4"/>
  <c r="E469" i="4"/>
  <c r="D463" i="1" s="1"/>
  <c r="H463" i="1" s="1"/>
  <c r="D469" i="4"/>
  <c r="F469" i="4" s="1"/>
  <c r="F468" i="4"/>
  <c r="F467" i="4"/>
  <c r="F466" i="4"/>
  <c r="E466" i="4"/>
  <c r="E459" i="4" s="1"/>
  <c r="D453"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7" i="4"/>
  <c r="F426" i="4"/>
  <c r="F425" i="4"/>
  <c r="F424" i="4"/>
  <c r="F423" i="4"/>
  <c r="E422" i="4"/>
  <c r="E421" i="4" s="1"/>
  <c r="D422"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F352" i="4"/>
  <c r="E352" i="4"/>
  <c r="D347" i="1" s="1"/>
  <c r="H347" i="1"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H321" i="1" s="1"/>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F264" i="4"/>
  <c r="E264" i="4"/>
  <c r="E263" i="4" s="1"/>
  <c r="D259" i="1" s="1"/>
  <c r="D264" i="4"/>
  <c r="F262" i="4"/>
  <c r="F261" i="4"/>
  <c r="F260" i="4"/>
  <c r="E259" i="4"/>
  <c r="E252" i="4" s="1"/>
  <c r="D248" i="1" s="1"/>
  <c r="D259" i="4"/>
  <c r="F258" i="4"/>
  <c r="F257" i="4"/>
  <c r="F256" i="4"/>
  <c r="F255" i="4"/>
  <c r="F254" i="4"/>
  <c r="E253" i="4"/>
  <c r="D253" i="4"/>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5" i="1" s="1"/>
  <c r="H215" i="1" s="1"/>
  <c r="D219" i="4"/>
  <c r="F218" i="4"/>
  <c r="F217" i="4"/>
  <c r="F216" i="4"/>
  <c r="E216" i="4"/>
  <c r="D216" i="4"/>
  <c r="F215" i="4"/>
  <c r="E215" i="4"/>
  <c r="D211" i="1" s="1"/>
  <c r="H211" i="1" s="1"/>
  <c r="D215" i="4"/>
  <c r="F214" i="4"/>
  <c r="F213" i="4"/>
  <c r="F212" i="4"/>
  <c r="F211" i="4"/>
  <c r="E210" i="4"/>
  <c r="D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29" i="1" s="1"/>
  <c r="H129" i="1" s="1"/>
  <c r="D134" i="4"/>
  <c r="D133" i="4"/>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4" i="1" s="1"/>
  <c r="H94" i="1" s="1"/>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1" i="1" s="1"/>
  <c r="H41"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H1577" i="1"/>
  <c r="G1577" i="1"/>
  <c r="C1577" i="1"/>
  <c r="C1576" i="1"/>
  <c r="H1576" i="1" s="1"/>
  <c r="C1575" i="1"/>
  <c r="H1574" i="1"/>
  <c r="G1574" i="1"/>
  <c r="C1574" i="1"/>
  <c r="H1573" i="1"/>
  <c r="G1573" i="1"/>
  <c r="C1573" i="1"/>
  <c r="C1572" i="1"/>
  <c r="H1572" i="1" s="1"/>
  <c r="C1571" i="1"/>
  <c r="H1570" i="1"/>
  <c r="H1569" i="1"/>
  <c r="G1569" i="1"/>
  <c r="C1569" i="1"/>
  <c r="C1568" i="1"/>
  <c r="H1568" i="1" s="1"/>
  <c r="C1567" i="1"/>
  <c r="H1566" i="1"/>
  <c r="G1566" i="1"/>
  <c r="C1566" i="1"/>
  <c r="H1565" i="1"/>
  <c r="G1565" i="1"/>
  <c r="C1565" i="1"/>
  <c r="C1564" i="1"/>
  <c r="H1564" i="1" s="1"/>
  <c r="C1563" i="1"/>
  <c r="H1562" i="1"/>
  <c r="G1562" i="1"/>
  <c r="C1562" i="1"/>
  <c r="H1561" i="1"/>
  <c r="G1561" i="1"/>
  <c r="C1561" i="1"/>
  <c r="G1560" i="1"/>
  <c r="C1560" i="1"/>
  <c r="H1560" i="1" s="1"/>
  <c r="C1559" i="1"/>
  <c r="H1558" i="1"/>
  <c r="G1558" i="1"/>
  <c r="C1558" i="1"/>
  <c r="H1557" i="1"/>
  <c r="G1557" i="1"/>
  <c r="C1557" i="1"/>
  <c r="C1556" i="1"/>
  <c r="H1556" i="1" s="1"/>
  <c r="C1555" i="1"/>
  <c r="H1554" i="1"/>
  <c r="G1554" i="1"/>
  <c r="C1554" i="1"/>
  <c r="H1553" i="1"/>
  <c r="G1553" i="1"/>
  <c r="C1553" i="1"/>
  <c r="C1552" i="1"/>
  <c r="H1552" i="1" s="1"/>
  <c r="C1551" i="1"/>
  <c r="H1550" i="1"/>
  <c r="H1549" i="1"/>
  <c r="G1549" i="1"/>
  <c r="C1549" i="1"/>
  <c r="C1548" i="1"/>
  <c r="H1548" i="1" s="1"/>
  <c r="C1547" i="1"/>
  <c r="H1546" i="1"/>
  <c r="G1546" i="1"/>
  <c r="C1546" i="1"/>
  <c r="H1545" i="1"/>
  <c r="G1545" i="1"/>
  <c r="C1545" i="1"/>
  <c r="C1544" i="1"/>
  <c r="H1544" i="1" s="1"/>
  <c r="C1543" i="1"/>
  <c r="H1542" i="1"/>
  <c r="G1542" i="1"/>
  <c r="C1542" i="1"/>
  <c r="H1541" i="1"/>
  <c r="G1541" i="1"/>
  <c r="C1541" i="1"/>
  <c r="C1540" i="1"/>
  <c r="H1540" i="1" s="1"/>
  <c r="C1539" i="1"/>
  <c r="H1538" i="1"/>
  <c r="G1538" i="1"/>
  <c r="C1538" i="1"/>
  <c r="H1537" i="1"/>
  <c r="G1537" i="1"/>
  <c r="C1537" i="1"/>
  <c r="G1536" i="1"/>
  <c r="C1536" i="1"/>
  <c r="H1536" i="1" s="1"/>
  <c r="C1535" i="1"/>
  <c r="H1534" i="1"/>
  <c r="G1534" i="1"/>
  <c r="C1534" i="1"/>
  <c r="H1533" i="1"/>
  <c r="G1533" i="1"/>
  <c r="C1533" i="1"/>
  <c r="C1532" i="1"/>
  <c r="H1532" i="1" s="1"/>
  <c r="C1531" i="1"/>
  <c r="H1530" i="1"/>
  <c r="H1529" i="1"/>
  <c r="G1529" i="1"/>
  <c r="C1529" i="1"/>
  <c r="G1528" i="1"/>
  <c r="C1528" i="1"/>
  <c r="H1528" i="1" s="1"/>
  <c r="C1527" i="1"/>
  <c r="H1526" i="1"/>
  <c r="G1526" i="1"/>
  <c r="C1526" i="1"/>
  <c r="H1525" i="1"/>
  <c r="G1525" i="1"/>
  <c r="C1525" i="1"/>
  <c r="C1523" i="1"/>
  <c r="H1522" i="1"/>
  <c r="G1522" i="1"/>
  <c r="C1522" i="1"/>
  <c r="H1521" i="1"/>
  <c r="G1521" i="1"/>
  <c r="C1521" i="1"/>
  <c r="C1520" i="1"/>
  <c r="H1520" i="1" s="1"/>
  <c r="G1516" i="1"/>
  <c r="C1516" i="1"/>
  <c r="H1516" i="1" s="1"/>
  <c r="C1515" i="1"/>
  <c r="H1514" i="1"/>
  <c r="G1514" i="1"/>
  <c r="C1514" i="1"/>
  <c r="H1513" i="1"/>
  <c r="G1513" i="1"/>
  <c r="C1513" i="1"/>
  <c r="C1512" i="1"/>
  <c r="H1512" i="1" s="1"/>
  <c r="C1511" i="1"/>
  <c r="G1510" i="1"/>
  <c r="C1510" i="1"/>
  <c r="H1510" i="1" s="1"/>
  <c r="C1509" i="1"/>
  <c r="H1509" i="1" s="1"/>
  <c r="C1508" i="1"/>
  <c r="H1508" i="1" s="1"/>
  <c r="C1507" i="1"/>
  <c r="H1506" i="1"/>
  <c r="G1506" i="1"/>
  <c r="C1506" i="1"/>
  <c r="H1505" i="1"/>
  <c r="G1505" i="1"/>
  <c r="C1505" i="1"/>
  <c r="C1504" i="1"/>
  <c r="H1504" i="1" s="1"/>
  <c r="C1503" i="1"/>
  <c r="C1502" i="1"/>
  <c r="H1502" i="1" s="1"/>
  <c r="G1500" i="1"/>
  <c r="C1500" i="1"/>
  <c r="H1500" i="1" s="1"/>
  <c r="H1498" i="1"/>
  <c r="G1498" i="1"/>
  <c r="C1498" i="1"/>
  <c r="H1497" i="1"/>
  <c r="C1497" i="1"/>
  <c r="G1497" i="1" s="1"/>
  <c r="C1496" i="1"/>
  <c r="H1496" i="1" s="1"/>
  <c r="C1495" i="1"/>
  <c r="H1494" i="1"/>
  <c r="G1494" i="1"/>
  <c r="C1494" i="1"/>
  <c r="C1492" i="1"/>
  <c r="H1492" i="1" s="1"/>
  <c r="C1491" i="1"/>
  <c r="H1490" i="1"/>
  <c r="C1490" i="1"/>
  <c r="G1490" i="1" s="1"/>
  <c r="C1489" i="1"/>
  <c r="H1489" i="1" s="1"/>
  <c r="C1488" i="1"/>
  <c r="H1488" i="1" s="1"/>
  <c r="C1487" i="1"/>
  <c r="H1486" i="1"/>
  <c r="C1486" i="1"/>
  <c r="G1486" i="1" s="1"/>
  <c r="C1485" i="1"/>
  <c r="G1485" i="1" s="1"/>
  <c r="G1484" i="1"/>
  <c r="C1484" i="1"/>
  <c r="H1484" i="1" s="1"/>
  <c r="H1482" i="1"/>
  <c r="G1482" i="1"/>
  <c r="C1482" i="1"/>
  <c r="C1480" i="1"/>
  <c r="H1480" i="1" s="1"/>
  <c r="H1479" i="1"/>
  <c r="G1479" i="1"/>
  <c r="I1479" i="1" s="1"/>
  <c r="D1479" i="1"/>
  <c r="J1479" i="1" s="1"/>
  <c r="C1479" i="1"/>
  <c r="J1478" i="1"/>
  <c r="D1478" i="1"/>
  <c r="C1478" i="1"/>
  <c r="H1477" i="1"/>
  <c r="G1477" i="1"/>
  <c r="I1477" i="1" s="1"/>
  <c r="D1477" i="1"/>
  <c r="J1477" i="1" s="1"/>
  <c r="C1477" i="1"/>
  <c r="J1476" i="1"/>
  <c r="D1476" i="1"/>
  <c r="C1476" i="1"/>
  <c r="D1475" i="1"/>
  <c r="C1475" i="1"/>
  <c r="H1474" i="1"/>
  <c r="G1474" i="1"/>
  <c r="I1474" i="1" s="1"/>
  <c r="D1474" i="1"/>
  <c r="J1474" i="1" s="1"/>
  <c r="C1474" i="1"/>
  <c r="D1473" i="1"/>
  <c r="C1473" i="1"/>
  <c r="H1472" i="1"/>
  <c r="G1472" i="1"/>
  <c r="I1472" i="1" s="1"/>
  <c r="D1472" i="1"/>
  <c r="J1472" i="1" s="1"/>
  <c r="C1472" i="1"/>
  <c r="D1471" i="1"/>
  <c r="C1471" i="1"/>
  <c r="D1470" i="1"/>
  <c r="C1470" i="1"/>
  <c r="D1469" i="1"/>
  <c r="C1469" i="1"/>
  <c r="H1468" i="1"/>
  <c r="G1468" i="1"/>
  <c r="I1468" i="1" s="1"/>
  <c r="D1468" i="1"/>
  <c r="J1468" i="1" s="1"/>
  <c r="C1468" i="1"/>
  <c r="D1467" i="1"/>
  <c r="C1467" i="1"/>
  <c r="H1466" i="1"/>
  <c r="G1466" i="1"/>
  <c r="I1466" i="1" s="1"/>
  <c r="D1466" i="1"/>
  <c r="J1466" i="1" s="1"/>
  <c r="C1466" i="1"/>
  <c r="D1465" i="1"/>
  <c r="C1465" i="1"/>
  <c r="H1464" i="1"/>
  <c r="G1464" i="1"/>
  <c r="I1464" i="1" s="1"/>
  <c r="D1464" i="1"/>
  <c r="J1464" i="1" s="1"/>
  <c r="C1464" i="1"/>
  <c r="D1463" i="1"/>
  <c r="C1463" i="1"/>
  <c r="H1462" i="1"/>
  <c r="G1462" i="1"/>
  <c r="I1462" i="1" s="1"/>
  <c r="D1462" i="1"/>
  <c r="J1462" i="1" s="1"/>
  <c r="C1462" i="1"/>
  <c r="H1461" i="1"/>
  <c r="G1461" i="1"/>
  <c r="D1461" i="1"/>
  <c r="J1460" i="1"/>
  <c r="D1460" i="1"/>
  <c r="C1460" i="1"/>
  <c r="H1459" i="1"/>
  <c r="G1459" i="1"/>
  <c r="D1459" i="1"/>
  <c r="J1459" i="1" s="1"/>
  <c r="C1459" i="1"/>
  <c r="J1458" i="1"/>
  <c r="D1458" i="1"/>
  <c r="C1458" i="1"/>
  <c r="J1457" i="1"/>
  <c r="D1457" i="1"/>
  <c r="H1457" i="1" s="1"/>
  <c r="C1457" i="1"/>
  <c r="D1456" i="1"/>
  <c r="H1456" i="1" s="1"/>
  <c r="C1456" i="1"/>
  <c r="J1455" i="1"/>
  <c r="H1455" i="1"/>
  <c r="G1455" i="1"/>
  <c r="D1455" i="1"/>
  <c r="C1455" i="1"/>
  <c r="H1454" i="1"/>
  <c r="G1454" i="1"/>
  <c r="D1454" i="1"/>
  <c r="C1454" i="1"/>
  <c r="D1453" i="1"/>
  <c r="G1453" i="1" s="1"/>
  <c r="H1452" i="1"/>
  <c r="I1452" i="1" s="1"/>
  <c r="D1452" i="1"/>
  <c r="C1452" i="1"/>
  <c r="G1452" i="1" s="1"/>
  <c r="J1451" i="1"/>
  <c r="H1451" i="1"/>
  <c r="D1451" i="1"/>
  <c r="G1451" i="1" s="1"/>
  <c r="I1451" i="1" s="1"/>
  <c r="C1451" i="1"/>
  <c r="D1450" i="1"/>
  <c r="C1450" i="1"/>
  <c r="G1450" i="1" s="1"/>
  <c r="D1449" i="1"/>
  <c r="J1449" i="1" s="1"/>
  <c r="C1449" i="1"/>
  <c r="H1448" i="1"/>
  <c r="I1448" i="1" s="1"/>
  <c r="D1448" i="1"/>
  <c r="C1448" i="1"/>
  <c r="G1448" i="1" s="1"/>
  <c r="H1447" i="1"/>
  <c r="D1447" i="1"/>
  <c r="C1447" i="1"/>
  <c r="G1447" i="1" s="1"/>
  <c r="I1447" i="1" s="1"/>
  <c r="D1446" i="1"/>
  <c r="G1446" i="1" s="1"/>
  <c r="C1446" i="1"/>
  <c r="H1445" i="1"/>
  <c r="G1445" i="1"/>
  <c r="D1445" i="1"/>
  <c r="C1445" i="1"/>
  <c r="J1445" i="1" s="1"/>
  <c r="D1444" i="1"/>
  <c r="C1444" i="1"/>
  <c r="H1444" i="1" s="1"/>
  <c r="H1443" i="1"/>
  <c r="G1443" i="1"/>
  <c r="I1443" i="1" s="1"/>
  <c r="D1443" i="1"/>
  <c r="C1443" i="1"/>
  <c r="J1443" i="1" s="1"/>
  <c r="D1442" i="1"/>
  <c r="C1442" i="1"/>
  <c r="H1442" i="1" s="1"/>
  <c r="H1441" i="1"/>
  <c r="G1441" i="1"/>
  <c r="I1441" i="1" s="1"/>
  <c r="D1441" i="1"/>
  <c r="C1441" i="1"/>
  <c r="J1441" i="1" s="1"/>
  <c r="D1440" i="1"/>
  <c r="C1440" i="1"/>
  <c r="H1440" i="1" s="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H1415" i="1"/>
  <c r="G1415" i="1"/>
  <c r="D1415" i="1"/>
  <c r="C1415" i="1"/>
  <c r="D1414" i="1"/>
  <c r="C1414" i="1"/>
  <c r="H1414" i="1" s="1"/>
  <c r="H1413" i="1"/>
  <c r="G1413" i="1"/>
  <c r="D1413" i="1"/>
  <c r="C1413" i="1"/>
  <c r="D1412" i="1"/>
  <c r="C1412" i="1"/>
  <c r="H1412" i="1" s="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D1274" i="1"/>
  <c r="G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G1247" i="1" s="1"/>
  <c r="C1247" i="1"/>
  <c r="H1246" i="1"/>
  <c r="G1246" i="1"/>
  <c r="D1246" i="1"/>
  <c r="C1246" i="1"/>
  <c r="G1245" i="1"/>
  <c r="D1245" i="1"/>
  <c r="H1245" i="1" s="1"/>
  <c r="C1245" i="1"/>
  <c r="G1244" i="1"/>
  <c r="D1244" i="1"/>
  <c r="C1244" i="1"/>
  <c r="H1243" i="1"/>
  <c r="G1243" i="1"/>
  <c r="D1243" i="1"/>
  <c r="C1243" i="1"/>
  <c r="H1242" i="1"/>
  <c r="G1242" i="1"/>
  <c r="D1242" i="1"/>
  <c r="C1242" i="1"/>
  <c r="H1241" i="1"/>
  <c r="D1241" i="1"/>
  <c r="G1241" i="1" s="1"/>
  <c r="C1241" i="1"/>
  <c r="D1240" i="1"/>
  <c r="C1240" i="1"/>
  <c r="H1239" i="1"/>
  <c r="G1239" i="1"/>
  <c r="D1239" i="1"/>
  <c r="C1239" i="1"/>
  <c r="H1238" i="1"/>
  <c r="G1238" i="1"/>
  <c r="D1238" i="1"/>
  <c r="C1238" i="1"/>
  <c r="H1237" i="1"/>
  <c r="D1237" i="1"/>
  <c r="G1237" i="1" s="1"/>
  <c r="C1237" i="1"/>
  <c r="H1236" i="1"/>
  <c r="D1236" i="1"/>
  <c r="G1236" i="1" s="1"/>
  <c r="C1236" i="1"/>
  <c r="C1235" i="1"/>
  <c r="H1234" i="1"/>
  <c r="D1234" i="1"/>
  <c r="G1234" i="1" s="1"/>
  <c r="C1234" i="1"/>
  <c r="H1233" i="1"/>
  <c r="G1233" i="1"/>
  <c r="D1233" i="1"/>
  <c r="C1233" i="1"/>
  <c r="D1232" i="1"/>
  <c r="C1232" i="1"/>
  <c r="H1232" i="1" s="1"/>
  <c r="H1231" i="1"/>
  <c r="G1231" i="1"/>
  <c r="D1231" i="1"/>
  <c r="C1231" i="1"/>
  <c r="H1230" i="1"/>
  <c r="G1230" i="1"/>
  <c r="D1230" i="1"/>
  <c r="C1230" i="1"/>
  <c r="H1229" i="1"/>
  <c r="G1229" i="1"/>
  <c r="D1229" i="1"/>
  <c r="C1229" i="1"/>
  <c r="H1228" i="1"/>
  <c r="D1228" i="1"/>
  <c r="G1228" i="1" s="1"/>
  <c r="C1228" i="1"/>
  <c r="G1227" i="1"/>
  <c r="D1227" i="1"/>
  <c r="C1227" i="1"/>
  <c r="H1227" i="1" s="1"/>
  <c r="H1226" i="1"/>
  <c r="G1226" i="1"/>
  <c r="D1226" i="1"/>
  <c r="C1226" i="1"/>
  <c r="H1225" i="1"/>
  <c r="G1225" i="1"/>
  <c r="D1225" i="1"/>
  <c r="C1225" i="1"/>
  <c r="D1224" i="1"/>
  <c r="H1224" i="1" s="1"/>
  <c r="C1224" i="1"/>
  <c r="H1223" i="1"/>
  <c r="G1223" i="1"/>
  <c r="D1223" i="1"/>
  <c r="C1223" i="1"/>
  <c r="D1222" i="1"/>
  <c r="H1221" i="1"/>
  <c r="G1221" i="1"/>
  <c r="D1221" i="1"/>
  <c r="C1221" i="1"/>
  <c r="H1220" i="1"/>
  <c r="G1220" i="1"/>
  <c r="D1220" i="1"/>
  <c r="C1220" i="1"/>
  <c r="H1219" i="1"/>
  <c r="G1219" i="1"/>
  <c r="D1219" i="1"/>
  <c r="C1219" i="1"/>
  <c r="D1218" i="1"/>
  <c r="C1218" i="1"/>
  <c r="H1217" i="1"/>
  <c r="D1217" i="1"/>
  <c r="C1217" i="1"/>
  <c r="D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G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6" i="1"/>
  <c r="G1166" i="1"/>
  <c r="D1166" i="1"/>
  <c r="C1166" i="1"/>
  <c r="H1165" i="1"/>
  <c r="D1165" i="1"/>
  <c r="C1165" i="1"/>
  <c r="G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D1155" i="1"/>
  <c r="C1155" i="1"/>
  <c r="D1154" i="1"/>
  <c r="H1151"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G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H1064" i="1" s="1"/>
  <c r="C1064" i="1"/>
  <c r="H1063" i="1"/>
  <c r="G1063" i="1"/>
  <c r="D1063" i="1"/>
  <c r="C1063"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D1035" i="1"/>
  <c r="G1035" i="1" s="1"/>
  <c r="C1035" i="1"/>
  <c r="H1034" i="1"/>
  <c r="D1034" i="1"/>
  <c r="G1034" i="1" s="1"/>
  <c r="C1034" i="1"/>
  <c r="H1033" i="1"/>
  <c r="D1033" i="1"/>
  <c r="G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D1003" i="1"/>
  <c r="G1003" i="1" s="1"/>
  <c r="C1003" i="1"/>
  <c r="H1002" i="1"/>
  <c r="G1002" i="1"/>
  <c r="D1002" i="1"/>
  <c r="C1002" i="1"/>
  <c r="H1001" i="1"/>
  <c r="D1001" i="1"/>
  <c r="G1001" i="1" s="1"/>
  <c r="C1001" i="1"/>
  <c r="H1000" i="1"/>
  <c r="D1000" i="1"/>
  <c r="G1000" i="1" s="1"/>
  <c r="C1000" i="1"/>
  <c r="G999" i="1"/>
  <c r="D999" i="1"/>
  <c r="H999" i="1" s="1"/>
  <c r="C999" i="1"/>
  <c r="D998" i="1"/>
  <c r="C998" i="1"/>
  <c r="H998" i="1" s="1"/>
  <c r="D997" i="1"/>
  <c r="C997" i="1"/>
  <c r="H996" i="1"/>
  <c r="D996" i="1"/>
  <c r="G996" i="1" s="1"/>
  <c r="C996" i="1"/>
  <c r="H995" i="1"/>
  <c r="G995" i="1"/>
  <c r="D995" i="1"/>
  <c r="C995" i="1"/>
  <c r="H994" i="1"/>
  <c r="G994" i="1"/>
  <c r="D994" i="1"/>
  <c r="C994" i="1"/>
  <c r="D993" i="1"/>
  <c r="H993" i="1" s="1"/>
  <c r="C993" i="1"/>
  <c r="D992" i="1"/>
  <c r="H992" i="1" s="1"/>
  <c r="C992" i="1"/>
  <c r="D991" i="1"/>
  <c r="H991" i="1" s="1"/>
  <c r="C991" i="1"/>
  <c r="H989" i="1"/>
  <c r="G989" i="1"/>
  <c r="D989" i="1"/>
  <c r="C989" i="1"/>
  <c r="H988" i="1"/>
  <c r="D988" i="1"/>
  <c r="G988" i="1" s="1"/>
  <c r="C988"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C821" i="1"/>
  <c r="H821" i="1" s="1"/>
  <c r="H820" i="1"/>
  <c r="G820" i="1"/>
  <c r="D820" i="1"/>
  <c r="C820" i="1"/>
  <c r="H819" i="1"/>
  <c r="G819" i="1"/>
  <c r="D819" i="1"/>
  <c r="C819" i="1"/>
  <c r="H818" i="1"/>
  <c r="G818" i="1"/>
  <c r="D818" i="1"/>
  <c r="C818"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D714" i="1"/>
  <c r="H714" i="1" s="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D670" i="1"/>
  <c r="G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G647" i="1" s="1"/>
  <c r="C647" i="1"/>
  <c r="H646" i="1"/>
  <c r="G646" i="1"/>
  <c r="D646" i="1"/>
  <c r="C646" i="1"/>
  <c r="D645" i="1"/>
  <c r="G645" i="1" s="1"/>
  <c r="C645" i="1"/>
  <c r="D644" i="1"/>
  <c r="H644" i="1" s="1"/>
  <c r="C644" i="1"/>
  <c r="D643" i="1"/>
  <c r="H643" i="1" s="1"/>
  <c r="C643" i="1"/>
  <c r="D642" i="1"/>
  <c r="G642" i="1" s="1"/>
  <c r="C642" i="1"/>
  <c r="D641" i="1"/>
  <c r="G641" i="1" s="1"/>
  <c r="C641" i="1"/>
  <c r="D632" i="1"/>
  <c r="H632" i="1" s="1"/>
  <c r="C632" i="1"/>
  <c r="G631" i="1"/>
  <c r="D631" i="1"/>
  <c r="H631" i="1" s="1"/>
  <c r="C631" i="1"/>
  <c r="H628" i="1"/>
  <c r="G628" i="1"/>
  <c r="D628" i="1"/>
  <c r="C628" i="1"/>
  <c r="H627" i="1"/>
  <c r="G627" i="1"/>
  <c r="D627" i="1"/>
  <c r="C627" i="1"/>
  <c r="D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G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D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G562" i="1"/>
  <c r="D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G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4" i="1"/>
  <c r="G474" i="1"/>
  <c r="D474" i="1"/>
  <c r="C474" i="1"/>
  <c r="H473" i="1"/>
  <c r="G473" i="1"/>
  <c r="D473" i="1"/>
  <c r="C473" i="1"/>
  <c r="G472" i="1"/>
  <c r="C472" i="1"/>
  <c r="H471" i="1"/>
  <c r="G471" i="1"/>
  <c r="D471" i="1"/>
  <c r="C471" i="1"/>
  <c r="H470" i="1"/>
  <c r="G470" i="1"/>
  <c r="D470" i="1"/>
  <c r="C470" i="1"/>
  <c r="H469" i="1"/>
  <c r="G469" i="1"/>
  <c r="D469" i="1"/>
  <c r="C469" i="1"/>
  <c r="H468" i="1"/>
  <c r="G468" i="1"/>
  <c r="D468" i="1"/>
  <c r="C468" i="1"/>
  <c r="G467" i="1"/>
  <c r="D467"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G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G413" i="1"/>
  <c r="D413" i="1"/>
  <c r="H413" i="1" s="1"/>
  <c r="C413" i="1"/>
  <c r="D412" i="1"/>
  <c r="H412" i="1" s="1"/>
  <c r="C412" i="1"/>
  <c r="D411" i="1"/>
  <c r="D406" i="1"/>
  <c r="H406" i="1" s="1"/>
  <c r="C406" i="1"/>
  <c r="D405" i="1"/>
  <c r="H405" i="1" s="1"/>
  <c r="C405" i="1"/>
  <c r="H404" i="1"/>
  <c r="G404" i="1"/>
  <c r="D404" i="1"/>
  <c r="C404" i="1"/>
  <c r="H401" i="1"/>
  <c r="G401" i="1"/>
  <c r="D401" i="1"/>
  <c r="C401" i="1"/>
  <c r="H400" i="1"/>
  <c r="G400" i="1"/>
  <c r="D400" i="1"/>
  <c r="C400" i="1"/>
  <c r="H399" i="1"/>
  <c r="G399" i="1"/>
  <c r="D399" i="1"/>
  <c r="C399" i="1"/>
  <c r="G398" i="1"/>
  <c r="D398" i="1"/>
  <c r="H398" i="1" s="1"/>
  <c r="C398" i="1"/>
  <c r="G397" i="1"/>
  <c r="D397" i="1"/>
  <c r="H397" i="1" s="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D386" i="1"/>
  <c r="H385" i="1"/>
  <c r="G385" i="1"/>
  <c r="D385" i="1"/>
  <c r="C385" i="1"/>
  <c r="H384" i="1"/>
  <c r="G384" i="1"/>
  <c r="D384" i="1"/>
  <c r="C384"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G347" i="1"/>
  <c r="C347" i="1"/>
  <c r="H344" i="1"/>
  <c r="G344" i="1"/>
  <c r="D344" i="1"/>
  <c r="C344" i="1"/>
  <c r="D343" i="1"/>
  <c r="H342" i="1"/>
  <c r="G342" i="1"/>
  <c r="D342" i="1"/>
  <c r="C342" i="1"/>
  <c r="H341" i="1"/>
  <c r="G341" i="1"/>
  <c r="D341" i="1"/>
  <c r="C341" i="1"/>
  <c r="D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G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D292" i="1"/>
  <c r="H292" i="1" s="1"/>
  <c r="C292" i="1"/>
  <c r="D291" i="1"/>
  <c r="H291" i="1" s="1"/>
  <c r="C291" i="1"/>
  <c r="D290" i="1"/>
  <c r="H290" i="1" s="1"/>
  <c r="C290" i="1"/>
  <c r="G289" i="1"/>
  <c r="D289" i="1"/>
  <c r="H289" i="1" s="1"/>
  <c r="C289" i="1"/>
  <c r="D288" i="1"/>
  <c r="H288" i="1" s="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3" i="1"/>
  <c r="G263" i="1"/>
  <c r="D263" i="1"/>
  <c r="C263" i="1"/>
  <c r="D262" i="1"/>
  <c r="G262" i="1" s="1"/>
  <c r="C262" i="1"/>
  <c r="H261" i="1"/>
  <c r="G261" i="1"/>
  <c r="D261" i="1"/>
  <c r="C261" i="1"/>
  <c r="D260" i="1"/>
  <c r="G260" i="1" s="1"/>
  <c r="C260" i="1"/>
  <c r="H258" i="1"/>
  <c r="G258" i="1"/>
  <c r="D258" i="1"/>
  <c r="C258" i="1"/>
  <c r="G257"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G215" i="1"/>
  <c r="C215" i="1"/>
  <c r="H214" i="1"/>
  <c r="G214" i="1"/>
  <c r="D214" i="1"/>
  <c r="C214" i="1"/>
  <c r="H213" i="1"/>
  <c r="G213" i="1"/>
  <c r="D213" i="1"/>
  <c r="C213" i="1"/>
  <c r="H212" i="1"/>
  <c r="G212" i="1"/>
  <c r="D212" i="1"/>
  <c r="C212" i="1"/>
  <c r="C211" i="1"/>
  <c r="H210" i="1"/>
  <c r="G210" i="1"/>
  <c r="D210" i="1"/>
  <c r="C210" i="1"/>
  <c r="H209" i="1"/>
  <c r="G209" i="1"/>
  <c r="D209" i="1"/>
  <c r="C209" i="1"/>
  <c r="H208" i="1"/>
  <c r="G208" i="1"/>
  <c r="D208" i="1"/>
  <c r="C208" i="1"/>
  <c r="D207" i="1"/>
  <c r="H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G191" i="1"/>
  <c r="D191" i="1"/>
  <c r="H191" i="1" s="1"/>
  <c r="C191" i="1"/>
  <c r="D190" i="1"/>
  <c r="H190" i="1" s="1"/>
  <c r="C190" i="1"/>
  <c r="G189" i="1"/>
  <c r="D189" i="1"/>
  <c r="H189" i="1" s="1"/>
  <c r="C189" i="1"/>
  <c r="G188" i="1"/>
  <c r="D188" i="1"/>
  <c r="H188" i="1" s="1"/>
  <c r="C188" i="1"/>
  <c r="D187" i="1"/>
  <c r="H187" i="1" s="1"/>
  <c r="C187" i="1"/>
  <c r="H186" i="1"/>
  <c r="G186" i="1"/>
  <c r="D186" i="1"/>
  <c r="C186" i="1"/>
  <c r="H185" i="1"/>
  <c r="G185" i="1"/>
  <c r="D185" i="1"/>
  <c r="C185" i="1"/>
  <c r="D184" i="1"/>
  <c r="G184" i="1" s="1"/>
  <c r="C184" i="1"/>
  <c r="H183" i="1"/>
  <c r="G183" i="1"/>
  <c r="D183" i="1"/>
  <c r="C183" i="1"/>
  <c r="D182" i="1"/>
  <c r="H182" i="1" s="1"/>
  <c r="C182" i="1"/>
  <c r="D181" i="1"/>
  <c r="H181" i="1" s="1"/>
  <c r="C181" i="1"/>
  <c r="D180" i="1"/>
  <c r="G180" i="1" s="1"/>
  <c r="C180" i="1"/>
  <c r="D179" i="1"/>
  <c r="H179" i="1" s="1"/>
  <c r="C179" i="1"/>
  <c r="H178" i="1"/>
  <c r="G178" i="1"/>
  <c r="D178" i="1"/>
  <c r="C178" i="1"/>
  <c r="D177" i="1"/>
  <c r="G177" i="1" s="1"/>
  <c r="C177" i="1"/>
  <c r="D176" i="1"/>
  <c r="H176" i="1" s="1"/>
  <c r="C176" i="1"/>
  <c r="D175" i="1"/>
  <c r="H175" i="1" s="1"/>
  <c r="C175" i="1"/>
  <c r="H174" i="1"/>
  <c r="G174" i="1"/>
  <c r="D174" i="1"/>
  <c r="C174" i="1"/>
  <c r="D173" i="1"/>
  <c r="G172" i="1"/>
  <c r="D172" i="1"/>
  <c r="H172" i="1" s="1"/>
  <c r="C172" i="1"/>
  <c r="H171" i="1"/>
  <c r="G171" i="1"/>
  <c r="D171" i="1"/>
  <c r="C171" i="1"/>
  <c r="D170" i="1"/>
  <c r="H170" i="1" s="1"/>
  <c r="C170" i="1"/>
  <c r="H169" i="1"/>
  <c r="D169" i="1"/>
  <c r="G169" i="1" s="1"/>
  <c r="C169" i="1"/>
  <c r="H168" i="1"/>
  <c r="D168" i="1"/>
  <c r="G168" i="1" s="1"/>
  <c r="C168" i="1"/>
  <c r="D167" i="1"/>
  <c r="H167" i="1" s="1"/>
  <c r="C167" i="1"/>
  <c r="D166" i="1"/>
  <c r="C166" i="1"/>
  <c r="D165" i="1"/>
  <c r="C165" i="1"/>
  <c r="D164" i="1"/>
  <c r="H164" i="1" s="1"/>
  <c r="C164" i="1"/>
  <c r="D163" i="1"/>
  <c r="H163" i="1" s="1"/>
  <c r="C163" i="1"/>
  <c r="H162" i="1"/>
  <c r="G162" i="1"/>
  <c r="D162" i="1"/>
  <c r="C162" i="1"/>
  <c r="G161" i="1"/>
  <c r="D161" i="1"/>
  <c r="H161" i="1" s="1"/>
  <c r="C161" i="1"/>
  <c r="H158" i="1"/>
  <c r="G158" i="1"/>
  <c r="D158" i="1"/>
  <c r="C158" i="1"/>
  <c r="H157" i="1"/>
  <c r="D157" i="1"/>
  <c r="G157" i="1" s="1"/>
  <c r="C157" i="1"/>
  <c r="H156" i="1"/>
  <c r="G156" i="1"/>
  <c r="D156" i="1"/>
  <c r="C156" i="1"/>
  <c r="H155" i="1"/>
  <c r="D155" i="1"/>
  <c r="G155" i="1" s="1"/>
  <c r="C155" i="1"/>
  <c r="D154" i="1"/>
  <c r="G154" i="1" s="1"/>
  <c r="C154" i="1"/>
  <c r="H153" i="1"/>
  <c r="G153" i="1"/>
  <c r="D153" i="1"/>
  <c r="C153" i="1"/>
  <c r="H152" i="1"/>
  <c r="G152" i="1"/>
  <c r="D152" i="1"/>
  <c r="C152" i="1"/>
  <c r="H151" i="1"/>
  <c r="G151" i="1"/>
  <c r="D151" i="1"/>
  <c r="C151" i="1"/>
  <c r="D150" i="1"/>
  <c r="H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D130" i="1"/>
  <c r="H130" i="1" s="1"/>
  <c r="C130" i="1"/>
  <c r="C129" i="1"/>
  <c r="H128" i="1"/>
  <c r="G128" i="1"/>
  <c r="D128" i="1"/>
  <c r="C128" i="1"/>
  <c r="H127" i="1"/>
  <c r="G127" i="1"/>
  <c r="D127" i="1"/>
  <c r="C127" i="1"/>
  <c r="H126" i="1"/>
  <c r="G126" i="1"/>
  <c r="D126" i="1"/>
  <c r="C126" i="1"/>
  <c r="D125" i="1"/>
  <c r="H125" i="1" s="1"/>
  <c r="C125" i="1"/>
  <c r="D124" i="1"/>
  <c r="D123" i="1"/>
  <c r="H123" i="1" s="1"/>
  <c r="C123" i="1"/>
  <c r="H122" i="1"/>
  <c r="G122" i="1"/>
  <c r="D122" i="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D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D77" i="1"/>
  <c r="G77" i="1" s="1"/>
  <c r="C77" i="1"/>
  <c r="D76" i="1"/>
  <c r="H76" i="1" s="1"/>
  <c r="C76" i="1"/>
  <c r="G75" i="1"/>
  <c r="D75" i="1"/>
  <c r="H75" i="1" s="1"/>
  <c r="C75" i="1"/>
  <c r="D74" i="1"/>
  <c r="H74" i="1" s="1"/>
  <c r="C74" i="1"/>
  <c r="C73" i="1"/>
  <c r="H72" i="1"/>
  <c r="G72" i="1"/>
  <c r="D72" i="1"/>
  <c r="C72" i="1"/>
  <c r="D71" i="1"/>
  <c r="G71" i="1" s="1"/>
  <c r="C71" i="1"/>
  <c r="D70" i="1"/>
  <c r="G70" i="1" s="1"/>
  <c r="C70" i="1"/>
  <c r="H69" i="1"/>
  <c r="G69" i="1"/>
  <c r="D69" i="1"/>
  <c r="C69" i="1"/>
  <c r="H68" i="1"/>
  <c r="G68" i="1"/>
  <c r="D68" i="1"/>
  <c r="C68" i="1"/>
  <c r="D67" i="1"/>
  <c r="H66" i="1"/>
  <c r="D66" i="1"/>
  <c r="G66" i="1" s="1"/>
  <c r="C66" i="1"/>
  <c r="H65" i="1"/>
  <c r="G65" i="1"/>
  <c r="D65" i="1"/>
  <c r="C65" i="1"/>
  <c r="H63" i="1"/>
  <c r="G63" i="1"/>
  <c r="D63" i="1"/>
  <c r="C63" i="1"/>
  <c r="H62" i="1"/>
  <c r="G62" i="1"/>
  <c r="D62" i="1"/>
  <c r="C62"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G41" i="1"/>
  <c r="C41"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C3" i="1"/>
  <c r="H647" i="1" l="1"/>
  <c r="G993" i="1"/>
  <c r="E295" i="9"/>
  <c r="H1218" i="1"/>
  <c r="C1216" i="1"/>
  <c r="F239" i="5"/>
  <c r="G1217" i="1"/>
  <c r="G1264" i="1"/>
  <c r="G1232" i="1"/>
  <c r="H1240" i="1"/>
  <c r="H1244" i="1"/>
  <c r="G1414" i="1"/>
  <c r="G1412" i="1"/>
  <c r="F169" i="4"/>
  <c r="H165" i="1"/>
  <c r="H166" i="1"/>
  <c r="G131" i="1"/>
  <c r="G130" i="1"/>
  <c r="G132" i="1"/>
  <c r="G1224" i="1"/>
  <c r="G1578" i="1"/>
  <c r="G1509" i="1"/>
  <c r="C1501" i="1"/>
  <c r="G1502" i="1"/>
  <c r="H1493" i="1"/>
  <c r="G1493" i="1"/>
  <c r="D6" i="8"/>
  <c r="C1481" i="1" s="1"/>
  <c r="H1481" i="1" s="1"/>
  <c r="H1485" i="1"/>
  <c r="G1489" i="1"/>
  <c r="C1483" i="1"/>
  <c r="H1483" i="1" s="1"/>
  <c r="E5" i="7"/>
  <c r="G315" i="9"/>
  <c r="E315" i="9" s="1"/>
  <c r="E314" i="9" s="1"/>
  <c r="I10" i="3" s="1"/>
  <c r="H1453" i="1"/>
  <c r="I1455" i="1"/>
  <c r="G632" i="1"/>
  <c r="H817" i="1"/>
  <c r="G671" i="1"/>
  <c r="G406" i="1"/>
  <c r="G405" i="1"/>
  <c r="G292" i="1"/>
  <c r="E643" i="4"/>
  <c r="D637" i="1" s="1"/>
  <c r="G288" i="1"/>
  <c r="G412" i="1"/>
  <c r="G817" i="1"/>
  <c r="G714" i="1"/>
  <c r="G713" i="1"/>
  <c r="E43" i="9"/>
  <c r="B43" i="9" s="1"/>
  <c r="G711" i="1"/>
  <c r="G710" i="1"/>
  <c r="G687" i="1"/>
  <c r="G669" i="1"/>
  <c r="G668" i="1"/>
  <c r="G649" i="1"/>
  <c r="E23" i="9"/>
  <c r="B23" i="9" s="1"/>
  <c r="G644" i="1"/>
  <c r="G643" i="1"/>
  <c r="H642" i="1"/>
  <c r="H645" i="1"/>
  <c r="H641" i="1"/>
  <c r="G291" i="1"/>
  <c r="G290" i="1"/>
  <c r="H260" i="1"/>
  <c r="H262" i="1"/>
  <c r="D255" i="1"/>
  <c r="E69" i="9"/>
  <c r="B69" i="9" s="1"/>
  <c r="F259" i="4"/>
  <c r="G207" i="1"/>
  <c r="E196" i="4"/>
  <c r="D192" i="1" s="1"/>
  <c r="F210" i="4"/>
  <c r="G190" i="1"/>
  <c r="H184" i="1"/>
  <c r="G187" i="1"/>
  <c r="G182" i="1"/>
  <c r="G181" i="1"/>
  <c r="H180" i="1"/>
  <c r="G179" i="1"/>
  <c r="F219" i="9"/>
  <c r="B219" i="9" s="1"/>
  <c r="H177" i="1"/>
  <c r="G176" i="1"/>
  <c r="G175" i="1"/>
  <c r="F177" i="4"/>
  <c r="G170" i="1"/>
  <c r="G167" i="1"/>
  <c r="E163" i="4"/>
  <c r="D159" i="1" s="1"/>
  <c r="G165" i="1"/>
  <c r="G166" i="1"/>
  <c r="G164" i="1"/>
  <c r="F164" i="4"/>
  <c r="G163" i="1"/>
  <c r="H154" i="1"/>
  <c r="E40" i="9"/>
  <c r="B40" i="9" s="1"/>
  <c r="B218" i="9"/>
  <c r="G150" i="1"/>
  <c r="E152" i="4"/>
  <c r="F152" i="4" s="1"/>
  <c r="G125" i="1"/>
  <c r="G123" i="1"/>
  <c r="F217" i="9"/>
  <c r="H77" i="1"/>
  <c r="G81" i="1"/>
  <c r="G76" i="1"/>
  <c r="D73" i="1"/>
  <c r="H73" i="1" s="1"/>
  <c r="G74" i="1"/>
  <c r="H70" i="1"/>
  <c r="H71" i="1"/>
  <c r="E50" i="4"/>
  <c r="D46" i="1" s="1"/>
  <c r="E31" i="9"/>
  <c r="B31" i="9" s="1"/>
  <c r="F68" i="4"/>
  <c r="G998" i="1"/>
  <c r="H997" i="1"/>
  <c r="F19" i="5"/>
  <c r="H1155" i="1"/>
  <c r="E292" i="9"/>
  <c r="B292" i="9" s="1"/>
  <c r="E32" i="9"/>
  <c r="B32" i="9" s="1"/>
  <c r="E297" i="9"/>
  <c r="B297" i="9" s="1"/>
  <c r="H1274" i="1"/>
  <c r="G1240" i="1"/>
  <c r="E281" i="9"/>
  <c r="B281" i="9" s="1"/>
  <c r="G1218" i="1"/>
  <c r="E238" i="5"/>
  <c r="G1155" i="1"/>
  <c r="E287" i="9"/>
  <c r="B287" i="9" s="1"/>
  <c r="G1138" i="1"/>
  <c r="E87" i="5"/>
  <c r="D1065" i="1" s="1"/>
  <c r="D1066" i="1"/>
  <c r="G1064" i="1"/>
  <c r="H1062" i="1"/>
  <c r="G1062" i="1"/>
  <c r="G1030" i="1"/>
  <c r="G1032" i="1"/>
  <c r="G1013" i="1"/>
  <c r="G1014" i="1"/>
  <c r="E12" i="5"/>
  <c r="D990" i="1" s="1"/>
  <c r="G997" i="1"/>
  <c r="F13" i="5"/>
  <c r="G991" i="1"/>
  <c r="G992" i="1"/>
  <c r="G987" i="1"/>
  <c r="D294" i="1"/>
  <c r="G463" i="1"/>
  <c r="H1499" i="1"/>
  <c r="G1499" i="1"/>
  <c r="G429" i="1"/>
  <c r="G94" i="1"/>
  <c r="G129" i="1"/>
  <c r="G211" i="1"/>
  <c r="E528" i="4"/>
  <c r="D523" i="1"/>
  <c r="J1446" i="1"/>
  <c r="H1465" i="1"/>
  <c r="G1465" i="1"/>
  <c r="H1467" i="1"/>
  <c r="G1467" i="1"/>
  <c r="I1467" i="1" s="1"/>
  <c r="H1473" i="1"/>
  <c r="G1473" i="1"/>
  <c r="H1475" i="1"/>
  <c r="G1475" i="1"/>
  <c r="H1491" i="1"/>
  <c r="G1491" i="1"/>
  <c r="H1519" i="1"/>
  <c r="G1519" i="1"/>
  <c r="F253" i="4"/>
  <c r="D252" i="4"/>
  <c r="J1450" i="1"/>
  <c r="H1469" i="1"/>
  <c r="G1469" i="1"/>
  <c r="H1567" i="1"/>
  <c r="G1567" i="1"/>
  <c r="H1575" i="1"/>
  <c r="G1575" i="1"/>
  <c r="D263" i="4"/>
  <c r="F268" i="4"/>
  <c r="F8" i="5"/>
  <c r="F146" i="5"/>
  <c r="J1442" i="1"/>
  <c r="J1447" i="1"/>
  <c r="G1449" i="1"/>
  <c r="H1495" i="1"/>
  <c r="G1495" i="1"/>
  <c r="G1504" i="1"/>
  <c r="H1523" i="1"/>
  <c r="G1523" i="1"/>
  <c r="H1531" i="1"/>
  <c r="G1531" i="1"/>
  <c r="H1555" i="1"/>
  <c r="G1555" i="1"/>
  <c r="G1564" i="1"/>
  <c r="H29" i="3"/>
  <c r="H30" i="3"/>
  <c r="F83" i="4"/>
  <c r="D82" i="4"/>
  <c r="F107" i="4"/>
  <c r="D106" i="4"/>
  <c r="F133" i="4"/>
  <c r="E224" i="4"/>
  <c r="D220" i="1" s="1"/>
  <c r="D643" i="4"/>
  <c r="F416" i="4"/>
  <c r="E190" i="5"/>
  <c r="D5" i="6"/>
  <c r="G183" i="9"/>
  <c r="E183" i="9" s="1"/>
  <c r="B183" i="9" s="1"/>
  <c r="C67" i="1"/>
  <c r="C79" i="1"/>
  <c r="C103" i="1"/>
  <c r="C135" i="1"/>
  <c r="C173" i="1"/>
  <c r="C249" i="1"/>
  <c r="C283" i="1"/>
  <c r="C331" i="1"/>
  <c r="C339" i="1"/>
  <c r="C340" i="1"/>
  <c r="C343" i="1"/>
  <c r="C346" i="1"/>
  <c r="C351" i="1"/>
  <c r="C383" i="1"/>
  <c r="C386" i="1"/>
  <c r="C411" i="1"/>
  <c r="C436" i="1"/>
  <c r="C449" i="1"/>
  <c r="C475" i="1"/>
  <c r="C478" i="1"/>
  <c r="C484" i="1"/>
  <c r="C513" i="1"/>
  <c r="C516" i="1"/>
  <c r="C549" i="1"/>
  <c r="C581" i="1"/>
  <c r="C584" i="1"/>
  <c r="C623" i="1"/>
  <c r="C626" i="1"/>
  <c r="C1438" i="1"/>
  <c r="G1440" i="1"/>
  <c r="I1440" i="1" s="1"/>
  <c r="G1442" i="1"/>
  <c r="I1442" i="1" s="1"/>
  <c r="G1444" i="1"/>
  <c r="I1444" i="1" s="1"/>
  <c r="H1446" i="1"/>
  <c r="I1446" i="1" s="1"/>
  <c r="J1448" i="1"/>
  <c r="H1449" i="1"/>
  <c r="H1450" i="1"/>
  <c r="I1450" i="1" s="1"/>
  <c r="J1452" i="1"/>
  <c r="G1457" i="1"/>
  <c r="I1457" i="1" s="1"/>
  <c r="H1470" i="1"/>
  <c r="G1470" i="1"/>
  <c r="H1476" i="1"/>
  <c r="G1476" i="1"/>
  <c r="H1478" i="1"/>
  <c r="G1478" i="1"/>
  <c r="G1492" i="1"/>
  <c r="G1508" i="1"/>
  <c r="H1515" i="1"/>
  <c r="G1515" i="1"/>
  <c r="G1520" i="1"/>
  <c r="H1527" i="1"/>
  <c r="G1527" i="1"/>
  <c r="H1535" i="1"/>
  <c r="G1535" i="1"/>
  <c r="G1544" i="1"/>
  <c r="G1552" i="1"/>
  <c r="H1559" i="1"/>
  <c r="G1559" i="1"/>
  <c r="G1568" i="1"/>
  <c r="G1576" i="1"/>
  <c r="F7" i="4"/>
  <c r="E44" i="4"/>
  <c r="D40" i="1" s="1"/>
  <c r="D124" i="4"/>
  <c r="F125" i="4"/>
  <c r="D196" i="4"/>
  <c r="E311" i="4"/>
  <c r="D306" i="1" s="1"/>
  <c r="E351" i="4"/>
  <c r="F364" i="4"/>
  <c r="D363" i="4"/>
  <c r="F369" i="4"/>
  <c r="D459" i="4"/>
  <c r="F460" i="4"/>
  <c r="D580" i="4"/>
  <c r="E258" i="5"/>
  <c r="D1235" i="1" s="1"/>
  <c r="F259" i="5"/>
  <c r="F36" i="6"/>
  <c r="D35" i="6"/>
  <c r="F99" i="6"/>
  <c r="D89" i="6"/>
  <c r="E143" i="9"/>
  <c r="B143" i="9" s="1"/>
  <c r="H1463" i="1"/>
  <c r="G1463" i="1"/>
  <c r="H1471" i="1"/>
  <c r="G1471" i="1"/>
  <c r="H1507" i="1"/>
  <c r="G1507" i="1"/>
  <c r="H1543" i="1"/>
  <c r="G1543" i="1"/>
  <c r="H1551" i="1"/>
  <c r="G1551" i="1"/>
  <c r="F568" i="4"/>
  <c r="D567" i="4"/>
  <c r="F190" i="5"/>
  <c r="G309" i="9"/>
  <c r="J1440" i="1"/>
  <c r="J1444" i="1"/>
  <c r="H1458" i="1"/>
  <c r="G1458" i="1"/>
  <c r="H1460" i="1"/>
  <c r="G1460" i="1"/>
  <c r="G1488" i="1"/>
  <c r="H1511" i="1"/>
  <c r="G1511" i="1"/>
  <c r="G1540" i="1"/>
  <c r="H1547" i="1"/>
  <c r="G1547" i="1"/>
  <c r="G1572" i="1"/>
  <c r="H1579" i="1"/>
  <c r="G1579" i="1"/>
  <c r="F473" i="4"/>
  <c r="D472" i="4"/>
  <c r="E593" i="4"/>
  <c r="D587" i="1" s="1"/>
  <c r="F78" i="5"/>
  <c r="D177" i="5"/>
  <c r="F180" i="5"/>
  <c r="F207" i="5"/>
  <c r="D206" i="5"/>
  <c r="F122" i="6"/>
  <c r="D114" i="6"/>
  <c r="C40" i="1"/>
  <c r="C64" i="1"/>
  <c r="C124" i="1"/>
  <c r="C160" i="1"/>
  <c r="C206" i="1"/>
  <c r="C236" i="1"/>
  <c r="C264" i="1"/>
  <c r="C312" i="1"/>
  <c r="C986" i="1"/>
  <c r="C1065" i="1"/>
  <c r="C1096" i="1"/>
  <c r="C1097" i="1"/>
  <c r="C1104" i="1"/>
  <c r="C1124" i="1"/>
  <c r="C1157" i="1"/>
  <c r="C1167" i="1"/>
  <c r="C1184" i="1"/>
  <c r="C1304" i="1"/>
  <c r="C1416" i="1"/>
  <c r="C1436" i="1"/>
  <c r="C1437" i="1"/>
  <c r="D3" i="1"/>
  <c r="D4" i="1"/>
  <c r="D61" i="1"/>
  <c r="D108" i="1"/>
  <c r="D121" i="1"/>
  <c r="D160" i="1"/>
  <c r="D193" i="1"/>
  <c r="D227" i="1"/>
  <c r="D295" i="1"/>
  <c r="D364" i="1"/>
  <c r="D415" i="1"/>
  <c r="D416" i="1"/>
  <c r="D510" i="1"/>
  <c r="D549" i="1"/>
  <c r="D575" i="1"/>
  <c r="D620" i="1"/>
  <c r="D1056" i="1"/>
  <c r="D1148" i="1"/>
  <c r="D1183" i="1"/>
  <c r="D1201" i="1"/>
  <c r="G1456" i="1"/>
  <c r="I1456" i="1" s="1"/>
  <c r="J1456" i="1"/>
  <c r="I1459" i="1"/>
  <c r="J1463" i="1"/>
  <c r="J1465" i="1"/>
  <c r="J1467" i="1"/>
  <c r="J1471" i="1"/>
  <c r="J1473" i="1"/>
  <c r="G1480" i="1"/>
  <c r="H1487" i="1"/>
  <c r="G1487" i="1"/>
  <c r="G1496" i="1"/>
  <c r="H1503" i="1"/>
  <c r="G1503" i="1"/>
  <c r="G1512" i="1"/>
  <c r="G1532" i="1"/>
  <c r="H1539" i="1"/>
  <c r="G1539" i="1"/>
  <c r="G1548" i="1"/>
  <c r="G1556" i="1"/>
  <c r="H1563" i="1"/>
  <c r="G1563" i="1"/>
  <c r="H1571" i="1"/>
  <c r="G1571" i="1"/>
  <c r="G1580" i="1"/>
  <c r="F51" i="4"/>
  <c r="D50" i="4"/>
  <c r="E82" i="4"/>
  <c r="D78" i="1" s="1"/>
  <c r="F112" i="4"/>
  <c r="D163" i="4"/>
  <c r="F225" i="4"/>
  <c r="D224" i="4"/>
  <c r="F312" i="4"/>
  <c r="D311" i="4"/>
  <c r="F397" i="4"/>
  <c r="D396" i="4"/>
  <c r="D644" i="4"/>
  <c r="G188" i="9"/>
  <c r="E188" i="9" s="1"/>
  <c r="B188" i="9" s="1"/>
  <c r="F422" i="4"/>
  <c r="D421" i="4"/>
  <c r="G180" i="9"/>
  <c r="E180" i="9" s="1"/>
  <c r="B180" i="9" s="1"/>
  <c r="D515" i="4"/>
  <c r="D625" i="4"/>
  <c r="G187" i="9"/>
  <c r="E187" i="9" s="1"/>
  <c r="B187" i="9" s="1"/>
  <c r="E472" i="4"/>
  <c r="D466" i="1" s="1"/>
  <c r="E7" i="5"/>
  <c r="D12" i="5"/>
  <c r="D7" i="5" s="1"/>
  <c r="F45" i="5"/>
  <c r="F70" i="5"/>
  <c r="D69" i="5"/>
  <c r="D245" i="5"/>
  <c r="D237" i="5" s="1"/>
  <c r="F130" i="6"/>
  <c r="D129" i="6"/>
  <c r="B25" i="9"/>
  <c r="B29" i="9"/>
  <c r="B33" i="9"/>
  <c r="B37" i="9"/>
  <c r="B41" i="9"/>
  <c r="B45" i="9"/>
  <c r="B49" i="9"/>
  <c r="B60" i="9"/>
  <c r="B76" i="9"/>
  <c r="B92" i="9"/>
  <c r="B108" i="9"/>
  <c r="E644" i="4"/>
  <c r="D638" i="1" s="1"/>
  <c r="E484" i="4"/>
  <c r="D478" i="1" s="1"/>
  <c r="D529" i="4"/>
  <c r="D593" i="4"/>
  <c r="F238" i="5"/>
  <c r="E35" i="6"/>
  <c r="D42" i="8"/>
  <c r="D49" i="8"/>
  <c r="E275" i="9"/>
  <c r="B275" i="9" s="1"/>
  <c r="B62" i="9"/>
  <c r="B78" i="9"/>
  <c r="B94" i="9"/>
  <c r="B110" i="9"/>
  <c r="E123" i="9"/>
  <c r="B123" i="9" s="1"/>
  <c r="E131" i="9"/>
  <c r="B131" i="9" s="1"/>
  <c r="E139" i="9"/>
  <c r="B139" i="9" s="1"/>
  <c r="E147" i="9"/>
  <c r="B147" i="9" s="1"/>
  <c r="E155" i="9"/>
  <c r="B155" i="9" s="1"/>
  <c r="G168" i="9"/>
  <c r="E168" i="9" s="1"/>
  <c r="B168" i="9" s="1"/>
  <c r="G172" i="9"/>
  <c r="E172" i="9" s="1"/>
  <c r="B172" i="9" s="1"/>
  <c r="G176" i="9"/>
  <c r="E176" i="9" s="1"/>
  <c r="B176" i="9" s="1"/>
  <c r="G184" i="9"/>
  <c r="E184" i="9" s="1"/>
  <c r="B184" i="9" s="1"/>
  <c r="G190" i="9"/>
  <c r="E190" i="9" s="1"/>
  <c r="B190" i="9" s="1"/>
  <c r="F277" i="9"/>
  <c r="B306" i="9"/>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66" i="9"/>
  <c r="H165" i="9"/>
  <c r="G165" i="9"/>
  <c r="G164" i="9"/>
  <c r="E164" i="9" s="1"/>
  <c r="B164" i="9" s="1"/>
  <c r="G163" i="9"/>
  <c r="E163" i="9" s="1"/>
  <c r="B163" i="9" s="1"/>
  <c r="G162" i="9"/>
  <c r="E162" i="9" s="1"/>
  <c r="B162" i="9" s="1"/>
  <c r="G161" i="9"/>
  <c r="E161" i="9" s="1"/>
  <c r="B161" i="9" s="1"/>
  <c r="I10" i="9"/>
  <c r="H166" i="9"/>
  <c r="G170" i="9"/>
  <c r="E170" i="9" s="1"/>
  <c r="B170" i="9" s="1"/>
  <c r="G174" i="9"/>
  <c r="E174" i="9" s="1"/>
  <c r="B174" i="9" s="1"/>
  <c r="G178" i="9"/>
  <c r="E178" i="9" s="1"/>
  <c r="B178" i="9" s="1"/>
  <c r="G182" i="9"/>
  <c r="E182" i="9" s="1"/>
  <c r="B182" i="9" s="1"/>
  <c r="G186" i="9"/>
  <c r="E186" i="9" s="1"/>
  <c r="B186" i="9" s="1"/>
  <c r="B302" i="9"/>
  <c r="E289" i="9"/>
  <c r="B289" i="9" s="1"/>
  <c r="E56" i="9"/>
  <c r="B56" i="9" s="1"/>
  <c r="E64" i="9"/>
  <c r="B64" i="9" s="1"/>
  <c r="E72" i="9"/>
  <c r="B72" i="9" s="1"/>
  <c r="E80" i="9"/>
  <c r="B80" i="9" s="1"/>
  <c r="E88" i="9"/>
  <c r="B88" i="9" s="1"/>
  <c r="E96" i="9"/>
  <c r="B96" i="9" s="1"/>
  <c r="E104" i="9"/>
  <c r="B104" i="9" s="1"/>
  <c r="E112" i="9"/>
  <c r="B112" i="9" s="1"/>
  <c r="G169" i="9"/>
  <c r="E169" i="9" s="1"/>
  <c r="B169" i="9" s="1"/>
  <c r="G173" i="9"/>
  <c r="E173" i="9" s="1"/>
  <c r="B173" i="9" s="1"/>
  <c r="G177" i="9"/>
  <c r="E177" i="9" s="1"/>
  <c r="B177" i="9" s="1"/>
  <c r="G181" i="9"/>
  <c r="E181" i="9" s="1"/>
  <c r="B181" i="9" s="1"/>
  <c r="G185" i="9"/>
  <c r="E185" i="9" s="1"/>
  <c r="B185" i="9" s="1"/>
  <c r="G192" i="9"/>
  <c r="E192" i="9" s="1"/>
  <c r="B217" i="9"/>
  <c r="B221" i="9"/>
  <c r="B225" i="9"/>
  <c r="B229" i="9"/>
  <c r="B233" i="9"/>
  <c r="B237" i="9"/>
  <c r="B241" i="9"/>
  <c r="B245" i="9"/>
  <c r="B249" i="9"/>
  <c r="B253" i="9"/>
  <c r="B257" i="9"/>
  <c r="B261" i="9"/>
  <c r="B265" i="9"/>
  <c r="B269" i="9"/>
  <c r="B298" i="9"/>
  <c r="B286" i="9"/>
  <c r="B273" i="9"/>
  <c r="E285" i="9"/>
  <c r="B285" i="9" s="1"/>
  <c r="B291" i="9"/>
  <c r="B295" i="9"/>
  <c r="B299" i="9"/>
  <c r="B303" i="9"/>
  <c r="G1216" i="1" l="1"/>
  <c r="H1216" i="1"/>
  <c r="G1481" i="1"/>
  <c r="H1501" i="1"/>
  <c r="G1501" i="1"/>
  <c r="G1483" i="1"/>
  <c r="D1436" i="1"/>
  <c r="G1436" i="1" s="1"/>
  <c r="I29" i="3"/>
  <c r="B315" i="9"/>
  <c r="B192" i="9"/>
  <c r="F213" i="9"/>
  <c r="B213" i="9" s="1"/>
  <c r="H255" i="1"/>
  <c r="G255" i="1"/>
  <c r="G21" i="9"/>
  <c r="H21" i="9"/>
  <c r="D148" i="1"/>
  <c r="G73" i="1"/>
  <c r="E237" i="5"/>
  <c r="F237" i="5" s="1"/>
  <c r="D1215" i="1"/>
  <c r="G1066" i="1"/>
  <c r="H1066" i="1"/>
  <c r="F7" i="5"/>
  <c r="C985" i="1"/>
  <c r="H20" i="3"/>
  <c r="C1214" i="1"/>
  <c r="H23" i="3"/>
  <c r="F593" i="4"/>
  <c r="C587" i="1"/>
  <c r="H510" i="1"/>
  <c r="G510" i="1"/>
  <c r="H148" i="1"/>
  <c r="G148" i="1"/>
  <c r="G1416" i="1"/>
  <c r="H1416" i="1"/>
  <c r="H1096" i="1"/>
  <c r="G1096" i="1"/>
  <c r="H124" i="1"/>
  <c r="G124" i="1"/>
  <c r="C466" i="1"/>
  <c r="F472" i="4"/>
  <c r="F459" i="4"/>
  <c r="C453" i="1"/>
  <c r="F124" i="4"/>
  <c r="C120" i="1"/>
  <c r="H581" i="1"/>
  <c r="G581" i="1"/>
  <c r="H484" i="1"/>
  <c r="G484" i="1"/>
  <c r="H436" i="1"/>
  <c r="G436" i="1"/>
  <c r="H351" i="1"/>
  <c r="G351" i="1"/>
  <c r="H339" i="1"/>
  <c r="G339" i="1"/>
  <c r="H173" i="1"/>
  <c r="G173" i="1"/>
  <c r="H67" i="1"/>
  <c r="G67" i="1"/>
  <c r="C102" i="1"/>
  <c r="F106" i="4"/>
  <c r="F263" i="4"/>
  <c r="C259" i="1"/>
  <c r="D522" i="1"/>
  <c r="E166" i="9"/>
  <c r="B166" i="9" s="1"/>
  <c r="F529" i="4"/>
  <c r="D528" i="4"/>
  <c r="C523" i="1"/>
  <c r="F644" i="4"/>
  <c r="C638" i="1"/>
  <c r="H1201" i="1"/>
  <c r="G1201" i="1"/>
  <c r="H620" i="1"/>
  <c r="G620" i="1"/>
  <c r="H416" i="1"/>
  <c r="G416" i="1"/>
  <c r="H227" i="1"/>
  <c r="G227" i="1"/>
  <c r="H121" i="1"/>
  <c r="G121" i="1"/>
  <c r="H3" i="1"/>
  <c r="G3" i="1"/>
  <c r="H1304" i="1"/>
  <c r="G1304" i="1"/>
  <c r="H1124" i="1"/>
  <c r="G1124" i="1"/>
  <c r="H1065" i="1"/>
  <c r="G1065" i="1"/>
  <c r="H236" i="1"/>
  <c r="G236" i="1"/>
  <c r="H64" i="1"/>
  <c r="G64" i="1"/>
  <c r="G307" i="9"/>
  <c r="E307" i="9" s="1"/>
  <c r="B307" i="9" s="1"/>
  <c r="D176" i="5"/>
  <c r="F177" i="5"/>
  <c r="C1154" i="1"/>
  <c r="I1458" i="1"/>
  <c r="I1471" i="1"/>
  <c r="F35" i="6"/>
  <c r="C1329" i="1"/>
  <c r="H25" i="3"/>
  <c r="I1478" i="1"/>
  <c r="H626" i="1"/>
  <c r="G626" i="1"/>
  <c r="H549" i="1"/>
  <c r="G549" i="1"/>
  <c r="H478" i="1"/>
  <c r="G478" i="1"/>
  <c r="H411" i="1"/>
  <c r="G411" i="1"/>
  <c r="G346" i="1"/>
  <c r="H331" i="1"/>
  <c r="G331" i="1"/>
  <c r="H135" i="1"/>
  <c r="G135" i="1"/>
  <c r="F643" i="4"/>
  <c r="C637" i="1"/>
  <c r="I1449" i="1"/>
  <c r="E151" i="4"/>
  <c r="H294" i="1"/>
  <c r="G294" i="1"/>
  <c r="I34" i="3"/>
  <c r="C1517" i="1"/>
  <c r="D298" i="4"/>
  <c r="F311" i="4"/>
  <c r="C306" i="1"/>
  <c r="H1056" i="1"/>
  <c r="G1056" i="1"/>
  <c r="C1408" i="1"/>
  <c r="F114" i="6"/>
  <c r="H27" i="3"/>
  <c r="D1329" i="1"/>
  <c r="I25" i="3"/>
  <c r="F245" i="5"/>
  <c r="C1222" i="1"/>
  <c r="F12" i="5"/>
  <c r="C990" i="1"/>
  <c r="E141" i="6"/>
  <c r="F421" i="4"/>
  <c r="D420" i="4"/>
  <c r="C415" i="1"/>
  <c r="F396" i="4"/>
  <c r="C391" i="1"/>
  <c r="F224" i="4"/>
  <c r="C220" i="1"/>
  <c r="C46" i="1"/>
  <c r="F50" i="4"/>
  <c r="H575" i="1"/>
  <c r="G575" i="1"/>
  <c r="H193" i="1"/>
  <c r="G193" i="1"/>
  <c r="H108" i="1"/>
  <c r="G108" i="1"/>
  <c r="H1437" i="1"/>
  <c r="G1437" i="1"/>
  <c r="H1184" i="1"/>
  <c r="G1184" i="1"/>
  <c r="H1104" i="1"/>
  <c r="G1104" i="1"/>
  <c r="H986" i="1"/>
  <c r="G986" i="1"/>
  <c r="H206" i="1"/>
  <c r="G206" i="1"/>
  <c r="H40" i="1"/>
  <c r="G40" i="1"/>
  <c r="G310" i="9"/>
  <c r="E310" i="9" s="1"/>
  <c r="B310" i="9" s="1"/>
  <c r="C1183" i="1"/>
  <c r="F206" i="5"/>
  <c r="E420" i="4"/>
  <c r="F580" i="4"/>
  <c r="C574" i="1"/>
  <c r="C358" i="1"/>
  <c r="F363" i="4"/>
  <c r="D350" i="4"/>
  <c r="F196" i="4"/>
  <c r="C192" i="1"/>
  <c r="D6" i="4"/>
  <c r="H623" i="1"/>
  <c r="G623" i="1"/>
  <c r="H516" i="1"/>
  <c r="G516" i="1"/>
  <c r="H475" i="1"/>
  <c r="G475" i="1"/>
  <c r="H386" i="1"/>
  <c r="G386" i="1"/>
  <c r="H343" i="1"/>
  <c r="G343" i="1"/>
  <c r="H283" i="1"/>
  <c r="G283" i="1"/>
  <c r="H103" i="1"/>
  <c r="G103" i="1"/>
  <c r="D141" i="6"/>
  <c r="F5" i="6"/>
  <c r="C1299" i="1"/>
  <c r="H24" i="3"/>
  <c r="C78" i="1"/>
  <c r="F82" i="4"/>
  <c r="E6" i="4"/>
  <c r="F252" i="4"/>
  <c r="C248" i="1"/>
  <c r="I1473" i="1"/>
  <c r="I1465" i="1"/>
  <c r="E298" i="4"/>
  <c r="C1423" i="1"/>
  <c r="F129" i="6"/>
  <c r="F515" i="4"/>
  <c r="C509" i="1"/>
  <c r="F163" i="4"/>
  <c r="D151" i="4"/>
  <c r="C159" i="1"/>
  <c r="H295" i="1"/>
  <c r="G295" i="1"/>
  <c r="H4" i="1"/>
  <c r="G4" i="1"/>
  <c r="H1157" i="1"/>
  <c r="G1157" i="1"/>
  <c r="H264" i="1"/>
  <c r="G264" i="1"/>
  <c r="F567" i="4"/>
  <c r="C561" i="1"/>
  <c r="H1235" i="1"/>
  <c r="G1235" i="1"/>
  <c r="E350" i="4"/>
  <c r="D346" i="1"/>
  <c r="H346" i="1" s="1"/>
  <c r="H1438" i="1"/>
  <c r="G1438" i="1"/>
  <c r="E165" i="9"/>
  <c r="B165" i="9" s="1"/>
  <c r="D43" i="8"/>
  <c r="G313" i="9" s="1"/>
  <c r="E313" i="9" s="1"/>
  <c r="B313" i="9" s="1"/>
  <c r="C1524" i="1"/>
  <c r="D68" i="5"/>
  <c r="D6" i="5" s="1"/>
  <c r="C1047" i="1"/>
  <c r="F69" i="5"/>
  <c r="D985" i="1"/>
  <c r="I20" i="3"/>
  <c r="F625" i="4"/>
  <c r="C619" i="1"/>
  <c r="H1148" i="1"/>
  <c r="G1148" i="1"/>
  <c r="H364" i="1"/>
  <c r="G364" i="1"/>
  <c r="H61" i="1"/>
  <c r="G61" i="1"/>
  <c r="H1436" i="1"/>
  <c r="H1097" i="1"/>
  <c r="G1097" i="1"/>
  <c r="H312" i="1"/>
  <c r="G312" i="1"/>
  <c r="H160" i="1"/>
  <c r="G160" i="1"/>
  <c r="I1460" i="1"/>
  <c r="E68" i="5"/>
  <c r="E6" i="5" s="1"/>
  <c r="I1463" i="1"/>
  <c r="F89" i="6"/>
  <c r="C1383" i="1"/>
  <c r="I1476" i="1"/>
  <c r="H584" i="1"/>
  <c r="G584" i="1"/>
  <c r="H513" i="1"/>
  <c r="G513" i="1"/>
  <c r="H449" i="1"/>
  <c r="G449" i="1"/>
  <c r="H383" i="1"/>
  <c r="G383" i="1"/>
  <c r="H340" i="1"/>
  <c r="G340" i="1"/>
  <c r="H249" i="1"/>
  <c r="G249" i="1"/>
  <c r="H79" i="1"/>
  <c r="G79" i="1"/>
  <c r="H309" i="9"/>
  <c r="E309" i="9" s="1"/>
  <c r="B309" i="9" s="1"/>
  <c r="D1167" i="1"/>
  <c r="H1167" i="1" s="1"/>
  <c r="E176" i="5"/>
  <c r="E21" i="9" l="1"/>
  <c r="B21" i="9" s="1"/>
  <c r="H1215" i="1"/>
  <c r="G1215" i="1"/>
  <c r="D1214" i="1"/>
  <c r="G1214" i="1" s="1"/>
  <c r="I23" i="3"/>
  <c r="F6" i="5"/>
  <c r="C984" i="1"/>
  <c r="H1299" i="1"/>
  <c r="G1299" i="1"/>
  <c r="H46" i="1"/>
  <c r="G46" i="1"/>
  <c r="H1214" i="1"/>
  <c r="E175" i="5"/>
  <c r="D1152" i="1" s="1"/>
  <c r="D1153" i="1"/>
  <c r="I22" i="3"/>
  <c r="H19" i="9"/>
  <c r="E19" i="9" s="1"/>
  <c r="B19" i="9" s="1"/>
  <c r="I35" i="3"/>
  <c r="C1518" i="1"/>
  <c r="H561" i="1"/>
  <c r="G561" i="1"/>
  <c r="G1423" i="1"/>
  <c r="H1423" i="1"/>
  <c r="H248" i="1"/>
  <c r="G248" i="1"/>
  <c r="H78" i="1"/>
  <c r="G78" i="1"/>
  <c r="D412" i="4"/>
  <c r="D290" i="4"/>
  <c r="C2" i="1"/>
  <c r="F6" i="4"/>
  <c r="H16" i="3"/>
  <c r="D414" i="1"/>
  <c r="E635" i="4"/>
  <c r="D629" i="1" s="1"/>
  <c r="H391" i="1"/>
  <c r="G391" i="1"/>
  <c r="H1222" i="1"/>
  <c r="G1222" i="1"/>
  <c r="D407" i="4"/>
  <c r="F298" i="4"/>
  <c r="C293" i="1"/>
  <c r="K1450" i="9"/>
  <c r="H1154" i="1"/>
  <c r="G1154" i="1"/>
  <c r="H523" i="1"/>
  <c r="G523" i="1"/>
  <c r="H120" i="1"/>
  <c r="G120" i="1"/>
  <c r="H587" i="1"/>
  <c r="G587" i="1"/>
  <c r="H1524" i="1"/>
  <c r="G1524" i="1"/>
  <c r="D635" i="4"/>
  <c r="F420" i="4"/>
  <c r="C414" i="1"/>
  <c r="H1408" i="1"/>
  <c r="G1408" i="1"/>
  <c r="D1046" i="1"/>
  <c r="I21" i="3"/>
  <c r="H1047" i="1"/>
  <c r="G1047" i="1"/>
  <c r="H192" i="1"/>
  <c r="G192" i="1"/>
  <c r="D1435" i="1"/>
  <c r="I28" i="3"/>
  <c r="G1517" i="1"/>
  <c r="H1517" i="1"/>
  <c r="H11" i="3"/>
  <c r="H637" i="1"/>
  <c r="G637" i="1"/>
  <c r="D636" i="4"/>
  <c r="F528" i="4"/>
  <c r="C522" i="1"/>
  <c r="E636" i="4"/>
  <c r="D630" i="1" s="1"/>
  <c r="H102" i="1"/>
  <c r="G102" i="1"/>
  <c r="H466" i="1"/>
  <c r="G466" i="1"/>
  <c r="H619" i="1"/>
  <c r="G619" i="1"/>
  <c r="D984" i="1"/>
  <c r="D289" i="4"/>
  <c r="F151" i="4"/>
  <c r="C147" i="1"/>
  <c r="H17" i="3"/>
  <c r="D408" i="4"/>
  <c r="F350" i="4"/>
  <c r="C345" i="1"/>
  <c r="D147" i="1"/>
  <c r="I17" i="3"/>
  <c r="E289" i="4"/>
  <c r="H1329" i="1"/>
  <c r="G1329" i="1"/>
  <c r="G1167" i="1"/>
  <c r="E408" i="4"/>
  <c r="D403" i="1" s="1"/>
  <c r="D345" i="1"/>
  <c r="H509" i="1"/>
  <c r="G509" i="1"/>
  <c r="D293" i="1"/>
  <c r="E407" i="4"/>
  <c r="D402" i="1" s="1"/>
  <c r="F141" i="6"/>
  <c r="C1435" i="1"/>
  <c r="H28" i="3"/>
  <c r="H358" i="1"/>
  <c r="G358" i="1"/>
  <c r="G1383" i="1"/>
  <c r="H1383" i="1"/>
  <c r="F68" i="5"/>
  <c r="C1046" i="1"/>
  <c r="H21" i="3"/>
  <c r="H159" i="1"/>
  <c r="G159" i="1"/>
  <c r="D2" i="1"/>
  <c r="E412" i="4"/>
  <c r="I16" i="3"/>
  <c r="G317" i="9"/>
  <c r="E317" i="9" s="1"/>
  <c r="H574" i="1"/>
  <c r="G574" i="1"/>
  <c r="H1183" i="1"/>
  <c r="G1183" i="1"/>
  <c r="H220" i="1"/>
  <c r="G220" i="1"/>
  <c r="H415" i="1"/>
  <c r="G415" i="1"/>
  <c r="H990" i="1"/>
  <c r="G990" i="1"/>
  <c r="H306" i="1"/>
  <c r="G306" i="1"/>
  <c r="F176" i="5"/>
  <c r="D175" i="5"/>
  <c r="G278" i="9" s="1"/>
  <c r="C1153" i="1"/>
  <c r="H22" i="3"/>
  <c r="H638" i="1"/>
  <c r="G638" i="1"/>
  <c r="H259" i="1"/>
  <c r="G259" i="1"/>
  <c r="H453" i="1"/>
  <c r="G453" i="1"/>
  <c r="H985" i="1"/>
  <c r="G985" i="1"/>
  <c r="G312" i="9"/>
  <c r="E312" i="9" s="1"/>
  <c r="C286" i="1" l="1"/>
  <c r="E311" i="9"/>
  <c r="I11" i="3" s="1"/>
  <c r="B312" i="9"/>
  <c r="H1435" i="1"/>
  <c r="G1435" i="1"/>
  <c r="F408" i="4"/>
  <c r="C403" i="1"/>
  <c r="D291" i="4"/>
  <c r="C285" i="1"/>
  <c r="F289" i="4"/>
  <c r="D413" i="4"/>
  <c r="F636" i="4"/>
  <c r="C630" i="1"/>
  <c r="H414" i="1"/>
  <c r="G414" i="1"/>
  <c r="F407" i="4"/>
  <c r="C402" i="1"/>
  <c r="D639" i="4"/>
  <c r="D414" i="4"/>
  <c r="F412" i="4"/>
  <c r="C407" i="1"/>
  <c r="H984" i="1"/>
  <c r="G984" i="1"/>
  <c r="F175" i="5"/>
  <c r="C1152" i="1"/>
  <c r="E639" i="4"/>
  <c r="D407" i="1"/>
  <c r="E413" i="4"/>
  <c r="E291" i="4"/>
  <c r="D287" i="1" s="1"/>
  <c r="D285" i="1"/>
  <c r="E316" i="9"/>
  <c r="B317" i="9"/>
  <c r="E290" i="4"/>
  <c r="D286" i="1" s="1"/>
  <c r="H1046" i="1"/>
  <c r="G1046" i="1"/>
  <c r="N3" i="9"/>
  <c r="H1153" i="1"/>
  <c r="G1153" i="1"/>
  <c r="H345" i="1"/>
  <c r="G345" i="1"/>
  <c r="H147" i="1"/>
  <c r="G147" i="1"/>
  <c r="H278" i="9"/>
  <c r="E278" i="9" s="1"/>
  <c r="H522" i="1"/>
  <c r="G522" i="1"/>
  <c r="F635" i="4"/>
  <c r="C629" i="1"/>
  <c r="H293" i="1"/>
  <c r="G293" i="1"/>
  <c r="H2" i="1"/>
  <c r="G2" i="1"/>
  <c r="G1518" i="1"/>
  <c r="H1518" i="1"/>
  <c r="H9" i="3"/>
  <c r="G284" i="9"/>
  <c r="E284" i="9" s="1"/>
  <c r="B284" i="9" s="1"/>
  <c r="E277" i="9" l="1"/>
  <c r="B278" i="9"/>
  <c r="H1152" i="1"/>
  <c r="G1152" i="1"/>
  <c r="H407" i="1"/>
  <c r="G407" i="1"/>
  <c r="H402" i="1"/>
  <c r="G402" i="1"/>
  <c r="H630" i="1"/>
  <c r="G630" i="1"/>
  <c r="H285" i="1"/>
  <c r="G285" i="1"/>
  <c r="H286" i="1"/>
  <c r="G286" i="1"/>
  <c r="E640" i="4"/>
  <c r="E415" i="4"/>
  <c r="D410" i="1" s="1"/>
  <c r="D408" i="1"/>
  <c r="C633" i="1"/>
  <c r="F639" i="4"/>
  <c r="E414" i="4"/>
  <c r="F291" i="4"/>
  <c r="C287" i="1"/>
  <c r="F290" i="4"/>
  <c r="K3" i="9"/>
  <c r="I9" i="3"/>
  <c r="H629" i="1"/>
  <c r="G629" i="1"/>
  <c r="E641" i="4"/>
  <c r="D633" i="1"/>
  <c r="H8" i="3"/>
  <c r="C409" i="1"/>
  <c r="F414" i="4"/>
  <c r="F413" i="4"/>
  <c r="D415" i="4"/>
  <c r="D640" i="4"/>
  <c r="D641" i="4" s="1"/>
  <c r="C408" i="1"/>
  <c r="H403" i="1"/>
  <c r="G403" i="1"/>
  <c r="F641" i="4" l="1"/>
  <c r="C635" i="1"/>
  <c r="M3" i="9"/>
  <c r="I8" i="3"/>
  <c r="H287" i="1"/>
  <c r="G287" i="1"/>
  <c r="H633" i="1"/>
  <c r="G633" i="1"/>
  <c r="E642" i="4"/>
  <c r="E645" i="4" s="1"/>
  <c r="D634" i="1"/>
  <c r="F415" i="4"/>
  <c r="C410" i="1"/>
  <c r="F640" i="4"/>
  <c r="C634" i="1"/>
  <c r="D642" i="4"/>
  <c r="H408" i="1"/>
  <c r="G408" i="1"/>
  <c r="D635" i="1"/>
  <c r="D409" i="1"/>
  <c r="H409" i="1" s="1"/>
  <c r="D639" i="1" l="1"/>
  <c r="I18" i="3"/>
  <c r="F642" i="4"/>
  <c r="D646" i="4"/>
  <c r="C636" i="1"/>
  <c r="E646" i="4"/>
  <c r="D636" i="1"/>
  <c r="H635" i="1"/>
  <c r="G635" i="1"/>
  <c r="H410" i="1"/>
  <c r="G410" i="1"/>
  <c r="H634" i="1"/>
  <c r="G634" i="1"/>
  <c r="G409" i="1"/>
  <c r="D645" i="4"/>
  <c r="F646" i="4" l="1"/>
  <c r="C640" i="1"/>
  <c r="H19" i="3"/>
  <c r="D640" i="1"/>
  <c r="I19" i="3"/>
  <c r="F645" i="4"/>
  <c r="C639" i="1"/>
  <c r="H18" i="3"/>
  <c r="G276" i="9"/>
  <c r="E276" i="9" s="1"/>
  <c r="B276" i="9" s="1"/>
  <c r="H636" i="1"/>
  <c r="G636" i="1"/>
  <c r="H7" i="3"/>
  <c r="H639" i="1" l="1"/>
  <c r="G639" i="1"/>
  <c r="J3" i="9"/>
  <c r="H640" i="1"/>
  <c r="G640" i="1"/>
  <c r="G274" i="9" l="1"/>
  <c r="M272" i="9"/>
  <c r="H274" i="9"/>
  <c r="L272" i="9"/>
  <c r="G18" i="9"/>
  <c r="M15" i="9"/>
  <c r="I12" i="9"/>
  <c r="K10" i="9"/>
  <c r="J7" i="9"/>
  <c r="H18" i="9"/>
  <c r="J12" i="9"/>
  <c r="I9" i="9"/>
  <c r="K7" i="9"/>
  <c r="K6" i="9"/>
  <c r="I17" i="9"/>
  <c r="K13" i="9"/>
  <c r="I7" i="9"/>
  <c r="L16" i="9"/>
  <c r="J8" i="9"/>
  <c r="H16" i="9"/>
  <c r="J9" i="9"/>
  <c r="L15" i="9"/>
  <c r="F15" i="9" s="1"/>
  <c r="G17" i="9"/>
  <c r="I8" i="9"/>
  <c r="H17" i="9"/>
  <c r="I11" i="9"/>
  <c r="J6" i="9"/>
  <c r="H15" i="9"/>
  <c r="K11" i="9"/>
  <c r="J17" i="9"/>
  <c r="J5" i="9"/>
  <c r="G16" i="9"/>
  <c r="I5" i="9"/>
  <c r="J11" i="9"/>
  <c r="M16" i="9"/>
  <c r="J10" i="9"/>
  <c r="E10" i="9" s="1"/>
  <c r="B10" i="9" s="1"/>
  <c r="K5" i="9"/>
  <c r="I13" i="9"/>
  <c r="I6" i="9"/>
  <c r="K12" i="9"/>
  <c r="K9" i="9"/>
  <c r="G15" i="9"/>
  <c r="K8" i="9"/>
  <c r="J13" i="9"/>
  <c r="E7" i="9" l="1"/>
  <c r="B7" i="9" s="1"/>
  <c r="F272" i="9"/>
  <c r="B272" i="9" s="1"/>
  <c r="E16" i="9"/>
  <c r="E8" i="9"/>
  <c r="B8" i="9" s="1"/>
  <c r="E6" i="9"/>
  <c r="B6" i="9" s="1"/>
  <c r="E9" i="9"/>
  <c r="B9" i="9" s="1"/>
  <c r="F16" i="9"/>
  <c r="F14" i="9" s="1"/>
  <c r="E17" i="9"/>
  <c r="B17" i="9" s="1"/>
  <c r="E12" i="9"/>
  <c r="B12" i="9" s="1"/>
  <c r="E13" i="9"/>
  <c r="B13" i="9" s="1"/>
  <c r="E11" i="9"/>
  <c r="B11" i="9" s="1"/>
  <c r="E15" i="9"/>
  <c r="E5" i="9"/>
  <c r="E18" i="9"/>
  <c r="B18" i="9" s="1"/>
  <c r="E274" i="9"/>
  <c r="F20" i="9" l="1"/>
  <c r="F3" i="9" s="1"/>
  <c r="B16" i="9"/>
  <c r="B274" i="9"/>
  <c r="E20" i="9"/>
  <c r="I7" i="3"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<sst xmlns="http://schemas.openxmlformats.org/spreadsheetml/2006/main" count="4369" uniqueCount="3421">
  <si>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</si>
  <si>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</si>
  <si>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</si>
  <si>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</si>
  <si>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</si>
  <si>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</si>
  <si>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</si>
  <si>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</si>
  <si>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</si>
  <si>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</si>
  <si>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</si>
  <si>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</si>
  <si>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</si>
  <si>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</si>
  <si>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</si>
  <si>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</si>
  <si>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</si>
  <si>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</si>
  <si>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</si>
  <si>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</si>
  <si>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</si>
  <si>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</si>
  <si>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</si>
  <si>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</si>
  <si>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</si>
  <si>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</si>
  <si>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</si>
  <si>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</si>
  <si>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</si>
  <si>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</si>
  <si>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</si>
  <si>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dr. ANTUNA BARCA CRIKVENICA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</si>
  <si>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</si>
  <si>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</si>
  <si>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</si>
  <si>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</si>
  <si>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</si>
  <si>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</si>
  <si>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</si>
  <si>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</si>
  <si>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</si>
  <si>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</si>
  <si>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</si>
  <si>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</si>
  <si>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</si>
  <si>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</si>
  <si>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</si>
  <si>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</si>
  <si>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</si>
  <si>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17110 - SREDNJA ŠKOLA dr. ANTUNA BARCA CRIKVENICA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</si>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</sst>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1171915.73</v>
      </c>
      <c r="D2" s="6">
        <f>'PR-RAS'!E6</f>
        <v>1341375.83</v>
      </c>
      <c r="E2" s="6">
        <v>0</v>
      </c>
      <c r="F2" s="6">
        <v>0</v>
      </c>
      <c r="G2" s="7">
        <f t="shared" ref="G2:G264" si="0">(B2/1000)*(C2*1+D2*2)</f>
        <v>3854.6673900000001</v>
      </c>
      <c r="H2" s="7">
        <f t="shared" ref="H2:H264" si="1">ABS(C2-ROUND(C2,0))+ABS(D2-ROUND(D2,0))</f>
        <v>0.43999999994412065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1030363.54</v>
      </c>
      <c r="D46" s="1">
        <f>'PR-RAS'!E50</f>
        <v>1185726.1599999999</v>
      </c>
      <c r="E46" s="1">
        <v>0</v>
      </c>
      <c r="F46" s="1">
        <v>0</v>
      </c>
      <c r="G46" s="2">
        <f t="shared" si="0"/>
        <v>153081.71369999999</v>
      </c>
      <c r="H46" s="2">
        <f t="shared" si="1"/>
        <v>0.61999999987892807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892110.13</v>
      </c>
      <c r="D64" s="1">
        <f>'PR-RAS'!E68</f>
        <v>1004829.5700000001</v>
      </c>
      <c r="E64" s="1">
        <v>0</v>
      </c>
      <c r="F64" s="1">
        <v>0</v>
      </c>
      <c r="G64" s="2">
        <f t="shared" si="0"/>
        <v>182811.46401</v>
      </c>
      <c r="H64" s="2">
        <f t="shared" si="1"/>
        <v>0.55999999993946403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890797.7</v>
      </c>
      <c r="D65" s="1">
        <f>'PR-RAS'!E69</f>
        <v>1004254.04</v>
      </c>
      <c r="E65" s="1">
        <v>0</v>
      </c>
      <c r="F65" s="1">
        <v>0</v>
      </c>
      <c r="G65" s="2">
        <f t="shared" si="0"/>
        <v>185555.56992000001</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1312.43</v>
      </c>
      <c r="D66" s="1">
        <f>'PR-RAS'!E70</f>
        <v>575.53</v>
      </c>
      <c r="E66" s="1">
        <v>0</v>
      </c>
      <c r="F66" s="1">
        <v>0</v>
      </c>
      <c r="G66" s="2">
        <f t="shared" si="0"/>
        <v>160.12684999999999</v>
      </c>
      <c r="H66" s="2">
        <f t="shared" si="1"/>
        <v>0.90000000000009095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52857.3</v>
      </c>
      <c r="D70" s="1">
        <f>'PR-RAS'!E74</f>
        <v>71069.66</v>
      </c>
      <c r="E70" s="1">
        <v>0</v>
      </c>
      <c r="F70" s="1">
        <v>0</v>
      </c>
      <c r="G70" s="2">
        <f t="shared" si="0"/>
        <v>13454.76678</v>
      </c>
      <c r="H70" s="2">
        <f t="shared" si="1"/>
        <v>0.63999999999941792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52857.3</v>
      </c>
      <c r="D71" s="1">
        <f>'PR-RAS'!E75</f>
        <v>71069.66</v>
      </c>
      <c r="E71" s="1">
        <v>0</v>
      </c>
      <c r="F71" s="1">
        <v>0</v>
      </c>
      <c r="G71" s="2">
        <f t="shared" si="0"/>
        <v>13649.763400000002</v>
      </c>
      <c r="H71" s="2">
        <f t="shared" si="1"/>
        <v>0.63999999999941792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85396.109999999986</v>
      </c>
      <c r="D73" s="1">
        <f>'PR-RAS'!E77</f>
        <v>109826.93</v>
      </c>
      <c r="E73" s="1">
        <v>0</v>
      </c>
      <c r="F73" s="1">
        <v>0</v>
      </c>
      <c r="G73" s="2">
        <f t="shared" si="0"/>
        <v>21963.597839999995</v>
      </c>
      <c r="H73" s="2">
        <f t="shared" si="1"/>
        <v>0.17999999999301508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6655.22</v>
      </c>
      <c r="D74" s="1">
        <f>'PR-RAS'!E78</f>
        <v>5756.39</v>
      </c>
      <c r="E74" s="1">
        <v>0</v>
      </c>
      <c r="F74" s="1">
        <v>0</v>
      </c>
      <c r="G74" s="2">
        <f t="shared" si="0"/>
        <v>1326.2639999999999</v>
      </c>
      <c r="H74" s="2">
        <f t="shared" si="1"/>
        <v>0.61000000000058208</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4409.5600000000004</v>
      </c>
      <c r="D75" s="1">
        <f>'PR-RAS'!E79</f>
        <v>7780.44</v>
      </c>
      <c r="E75" s="1">
        <v>0</v>
      </c>
      <c r="F75" s="1">
        <v>0</v>
      </c>
      <c r="G75" s="2">
        <f t="shared" si="0"/>
        <v>1477.8125599999998</v>
      </c>
      <c r="H75" s="2">
        <f t="shared" si="1"/>
        <v>0.87999999999919964</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38943.379999999997</v>
      </c>
      <c r="D76" s="1">
        <f>'PR-RAS'!E80</f>
        <v>33849.96</v>
      </c>
      <c r="E76" s="1">
        <v>0</v>
      </c>
      <c r="F76" s="1">
        <v>0</v>
      </c>
      <c r="G76" s="2">
        <f t="shared" si="0"/>
        <v>7998.2474999999986</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35387.949999999997</v>
      </c>
      <c r="D77" s="1">
        <f>'PR-RAS'!E81</f>
        <v>62440.14</v>
      </c>
      <c r="E77" s="1">
        <v>0</v>
      </c>
      <c r="F77" s="1">
        <v>0</v>
      </c>
      <c r="G77" s="2">
        <f t="shared" si="0"/>
        <v>12180.385479999999</v>
      </c>
      <c r="H77" s="2">
        <f t="shared" si="1"/>
        <v>0.19000000000232831</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8.77</v>
      </c>
      <c r="D78" s="1">
        <f>'PR-RAS'!E82</f>
        <v>13.3</v>
      </c>
      <c r="E78" s="1">
        <v>0</v>
      </c>
      <c r="F78" s="1">
        <v>0</v>
      </c>
      <c r="G78" s="2">
        <f t="shared" si="0"/>
        <v>2.7234900000000004</v>
      </c>
      <c r="H78" s="2">
        <f t="shared" si="1"/>
        <v>0.53000000000000114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8.77</v>
      </c>
      <c r="D79" s="1">
        <f>'PR-RAS'!E83</f>
        <v>13.3</v>
      </c>
      <c r="E79" s="1">
        <v>0</v>
      </c>
      <c r="F79" s="1">
        <v>0</v>
      </c>
      <c r="G79" s="2">
        <f t="shared" si="0"/>
        <v>2.7588600000000003</v>
      </c>
      <c r="H79" s="2">
        <f t="shared" si="1"/>
        <v>0.53000000000000114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8.77</v>
      </c>
      <c r="D81" s="1">
        <f>'PR-RAS'!E85</f>
        <v>13.3</v>
      </c>
      <c r="E81" s="1">
        <v>0</v>
      </c>
      <c r="F81" s="1">
        <v>0</v>
      </c>
      <c r="G81" s="2">
        <f t="shared" si="0"/>
        <v>2.8296000000000006</v>
      </c>
      <c r="H81" s="2">
        <f t="shared" si="1"/>
        <v>0.53000000000000114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1093.6400000000001</v>
      </c>
      <c r="D102" s="1">
        <f>'PR-RAS'!E106</f>
        <v>1834.88</v>
      </c>
      <c r="E102" s="1">
        <v>0</v>
      </c>
      <c r="F102" s="1">
        <v>0</v>
      </c>
      <c r="G102" s="2">
        <f t="shared" si="0"/>
        <v>481.10340000000008</v>
      </c>
      <c r="H102" s="2">
        <f t="shared" si="1"/>
        <v>0.47999999999979082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1093.6400000000001</v>
      </c>
      <c r="D108" s="1">
        <f>'PR-RAS'!E112</f>
        <v>1834.88</v>
      </c>
      <c r="E108" s="1">
        <v>0</v>
      </c>
      <c r="F108" s="1">
        <v>0</v>
      </c>
      <c r="G108" s="2">
        <f t="shared" si="0"/>
        <v>509.68380000000008</v>
      </c>
      <c r="H108" s="2">
        <f t="shared" si="1"/>
        <v>0.47999999999979082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1093.6400000000001</v>
      </c>
      <c r="D113" s="1">
        <f>'PR-RAS'!E117</f>
        <v>1834.88</v>
      </c>
      <c r="E113" s="1">
        <v>0</v>
      </c>
      <c r="F113" s="1">
        <v>0</v>
      </c>
      <c r="G113" s="2">
        <f t="shared" si="0"/>
        <v>533.50080000000003</v>
      </c>
      <c r="H113" s="2">
        <f t="shared" si="1"/>
        <v>0.47999999999979082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21794.530000000002</v>
      </c>
      <c r="D120" s="1">
        <f>'PR-RAS'!E124</f>
        <v>19934.359999999997</v>
      </c>
      <c r="E120" s="1">
        <v>0</v>
      </c>
      <c r="F120" s="1">
        <v>0</v>
      </c>
      <c r="G120" s="2">
        <f t="shared" si="0"/>
        <v>7337.9267499999996</v>
      </c>
      <c r="H120" s="2">
        <f t="shared" si="1"/>
        <v>0.82999999999447027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21077.83</v>
      </c>
      <c r="D121" s="1">
        <f>'PR-RAS'!E125</f>
        <v>19430.009999999998</v>
      </c>
      <c r="E121" s="1">
        <v>0</v>
      </c>
      <c r="F121" s="1">
        <v>0</v>
      </c>
      <c r="G121" s="2">
        <f t="shared" si="0"/>
        <v>7192.5419999999995</v>
      </c>
      <c r="H121" s="2">
        <f t="shared" si="1"/>
        <v>0.17999999999665306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21077.83</v>
      </c>
      <c r="D123" s="1">
        <f>'PR-RAS'!E127</f>
        <v>19430.009999999998</v>
      </c>
      <c r="E123" s="1">
        <v>0</v>
      </c>
      <c r="F123" s="1">
        <v>0</v>
      </c>
      <c r="G123" s="2">
        <f t="shared" si="0"/>
        <v>7312.4177</v>
      </c>
      <c r="H123" s="2">
        <f t="shared" si="1"/>
        <v>0.17999999999665306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716.7</v>
      </c>
      <c r="D124" s="1">
        <f>'PR-RAS'!E128</f>
        <v>504.35</v>
      </c>
      <c r="E124" s="1">
        <v>0</v>
      </c>
      <c r="F124" s="1">
        <v>0</v>
      </c>
      <c r="G124" s="2">
        <f t="shared" si="0"/>
        <v>212.2242</v>
      </c>
      <c r="H124" s="2">
        <f t="shared" si="1"/>
        <v>0.64999999999997726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716.7</v>
      </c>
      <c r="D125" s="1">
        <f>'PR-RAS'!E129</f>
        <v>504.35</v>
      </c>
      <c r="E125" s="1">
        <v>0</v>
      </c>
      <c r="F125" s="1">
        <v>0</v>
      </c>
      <c r="G125" s="2">
        <f t="shared" si="0"/>
        <v>213.9496</v>
      </c>
      <c r="H125" s="2">
        <f t="shared" si="1"/>
        <v>0.64999999999997726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118655.25</v>
      </c>
      <c r="D129" s="1">
        <f>'PR-RAS'!E133</f>
        <v>133867.13</v>
      </c>
      <c r="E129" s="1">
        <v>0</v>
      </c>
      <c r="F129" s="1">
        <v>0</v>
      </c>
      <c r="G129" s="2">
        <f t="shared" si="0"/>
        <v>49457.857280000004</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118655.25</v>
      </c>
      <c r="D130" s="1">
        <f>'PR-RAS'!E134</f>
        <v>133867.13</v>
      </c>
      <c r="E130" s="1">
        <v>0</v>
      </c>
      <c r="F130" s="1">
        <v>0</v>
      </c>
      <c r="G130" s="2">
        <f t="shared" si="0"/>
        <v>49844.246790000005</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118655.25</v>
      </c>
      <c r="D131" s="1">
        <f>'PR-RAS'!E135</f>
        <v>118876.82</v>
      </c>
      <c r="E131" s="1">
        <v>0</v>
      </c>
      <c r="F131" s="1">
        <v>0</v>
      </c>
      <c r="G131" s="2">
        <f t="shared" si="0"/>
        <v>46333.155700000003</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14990.31</v>
      </c>
      <c r="E132" s="1">
        <v>0</v>
      </c>
      <c r="F132" s="1">
        <v>0</v>
      </c>
      <c r="G132" s="2">
        <f t="shared" si="0"/>
        <v>3927.4612200000001</v>
      </c>
      <c r="H132" s="2">
        <f t="shared" si="1"/>
        <v>0.30999999999949068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1112326.6700000002</v>
      </c>
      <c r="D147" s="1">
        <f>'PR-RAS'!E151</f>
        <v>1245882.4700000002</v>
      </c>
      <c r="E147" s="1">
        <v>0</v>
      </c>
      <c r="F147" s="1">
        <v>0</v>
      </c>
      <c r="G147" s="2">
        <f t="shared" si="0"/>
        <v>526197.37505999999</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931144.66</v>
      </c>
      <c r="D148" s="1">
        <f>'PR-RAS'!E152</f>
        <v>1063172.73</v>
      </c>
      <c r="E148" s="1">
        <v>0</v>
      </c>
      <c r="F148" s="1">
        <v>0</v>
      </c>
      <c r="G148" s="2">
        <f t="shared" si="0"/>
        <v>449451.04764</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768017.63</v>
      </c>
      <c r="D149" s="1">
        <f>'PR-RAS'!E153</f>
        <v>878379.55</v>
      </c>
      <c r="E149" s="1">
        <v>0</v>
      </c>
      <c r="F149" s="1">
        <v>0</v>
      </c>
      <c r="G149" s="2">
        <f t="shared" si="0"/>
        <v>373666.95603999996</v>
      </c>
      <c r="H149" s="2">
        <f t="shared" si="1"/>
        <v>0.81999999994877726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768017.63</v>
      </c>
      <c r="D150" s="1">
        <f>'PR-RAS'!E154</f>
        <v>878379.55</v>
      </c>
      <c r="E150" s="1">
        <v>0</v>
      </c>
      <c r="F150" s="1">
        <v>0</v>
      </c>
      <c r="G150" s="2">
        <f t="shared" si="0"/>
        <v>376191.73277</v>
      </c>
      <c r="H150" s="2">
        <f t="shared" si="1"/>
        <v>0.81999999994877726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36332.230000000003</v>
      </c>
      <c r="D154" s="1">
        <f>'PR-RAS'!E158</f>
        <v>39468.75</v>
      </c>
      <c r="E154" s="1">
        <v>0</v>
      </c>
      <c r="F154" s="1">
        <v>0</v>
      </c>
      <c r="G154" s="2">
        <f t="shared" si="0"/>
        <v>17636.268690000001</v>
      </c>
      <c r="H154" s="2">
        <f t="shared" si="1"/>
        <v>0.48000000000320142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126794.8</v>
      </c>
      <c r="D155" s="1">
        <f>'PR-RAS'!E159</f>
        <v>145324.43</v>
      </c>
      <c r="E155" s="1">
        <v>0</v>
      </c>
      <c r="F155" s="1">
        <v>0</v>
      </c>
      <c r="G155" s="2">
        <f t="shared" si="0"/>
        <v>64286.323639999995</v>
      </c>
      <c r="H155" s="2">
        <f t="shared" si="1"/>
        <v>0.6299999999901047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126620.25</v>
      </c>
      <c r="D157" s="1">
        <f>'PR-RAS'!E161</f>
        <v>145324.43</v>
      </c>
      <c r="E157" s="1">
        <v>0</v>
      </c>
      <c r="F157" s="1">
        <v>0</v>
      </c>
      <c r="G157" s="2">
        <f t="shared" si="0"/>
        <v>65093.981159999996</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174.55</v>
      </c>
      <c r="D158" s="1">
        <f>'PR-RAS'!E162</f>
        <v>0</v>
      </c>
      <c r="E158" s="1">
        <v>0</v>
      </c>
      <c r="F158" s="1">
        <v>0</v>
      </c>
      <c r="G158" s="2">
        <f t="shared" si="0"/>
        <v>27.404350000000001</v>
      </c>
      <c r="H158" s="2">
        <f t="shared" si="1"/>
        <v>0.44999999999998863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174270.62999999998</v>
      </c>
      <c r="D159" s="1">
        <f>'PR-RAS'!E163</f>
        <v>179369.62</v>
      </c>
      <c r="E159" s="1">
        <v>0</v>
      </c>
      <c r="F159" s="1">
        <v>0</v>
      </c>
      <c r="G159" s="2">
        <f t="shared" si="0"/>
        <v>84215.559460000004</v>
      </c>
      <c r="H159" s="2">
        <f t="shared" si="1"/>
        <v>0.75000000002910383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74412.039999999994</v>
      </c>
      <c r="D160" s="1">
        <f>'PR-RAS'!E164</f>
        <v>81515.97</v>
      </c>
      <c r="E160" s="1">
        <v>0</v>
      </c>
      <c r="F160" s="1">
        <v>0</v>
      </c>
      <c r="G160" s="2">
        <f t="shared" si="0"/>
        <v>37753.592819999998</v>
      </c>
      <c r="H160" s="2">
        <f t="shared" si="1"/>
        <v>6.9999999992433004E-2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25146.71</v>
      </c>
      <c r="D161" s="1">
        <f>'PR-RAS'!E165</f>
        <v>27777.4</v>
      </c>
      <c r="E161" s="1">
        <v>0</v>
      </c>
      <c r="F161" s="1">
        <v>0</v>
      </c>
      <c r="G161" s="2">
        <f t="shared" si="0"/>
        <v>12912.241600000001</v>
      </c>
      <c r="H161" s="2">
        <f t="shared" si="1"/>
        <v>0.69000000000232831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34196.57</v>
      </c>
      <c r="D162" s="1">
        <f>'PR-RAS'!E166</f>
        <v>33679.67</v>
      </c>
      <c r="E162" s="1">
        <v>0</v>
      </c>
      <c r="F162" s="1">
        <v>0</v>
      </c>
      <c r="G162" s="2">
        <f t="shared" si="0"/>
        <v>16350.501510000002</v>
      </c>
      <c r="H162" s="2">
        <f t="shared" si="1"/>
        <v>0.76000000000203727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14937.5</v>
      </c>
      <c r="D163" s="1">
        <f>'PR-RAS'!E167</f>
        <v>19772.560000000001</v>
      </c>
      <c r="E163" s="1">
        <v>0</v>
      </c>
      <c r="F163" s="1">
        <v>0</v>
      </c>
      <c r="G163" s="2">
        <f t="shared" si="0"/>
        <v>8826.1844400000009</v>
      </c>
      <c r="H163" s="2">
        <f t="shared" si="1"/>
        <v>0.93999999999869033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131.26</v>
      </c>
      <c r="D164" s="1">
        <f>'PR-RAS'!E168</f>
        <v>286.33999999999997</v>
      </c>
      <c r="E164" s="1">
        <v>0</v>
      </c>
      <c r="F164" s="1">
        <v>0</v>
      </c>
      <c r="G164" s="2">
        <f t="shared" si="0"/>
        <v>114.74221999999999</v>
      </c>
      <c r="H164" s="2">
        <f t="shared" si="1"/>
        <v>0.59999999999996589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46174.12</v>
      </c>
      <c r="D165" s="1">
        <f>'PR-RAS'!E169</f>
        <v>46339.47</v>
      </c>
      <c r="E165" s="1">
        <v>0</v>
      </c>
      <c r="F165" s="1">
        <v>0</v>
      </c>
      <c r="G165" s="2">
        <f t="shared" si="0"/>
        <v>22771.901840000002</v>
      </c>
      <c r="H165" s="2">
        <f t="shared" si="1"/>
        <v>0.5900000000037835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8211.4500000000007</v>
      </c>
      <c r="D166" s="1">
        <f>'PR-RAS'!E170</f>
        <v>10531.18</v>
      </c>
      <c r="E166" s="1">
        <v>0</v>
      </c>
      <c r="F166" s="1">
        <v>0</v>
      </c>
      <c r="G166" s="2">
        <f t="shared" si="0"/>
        <v>4830.1786500000007</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3718.31</v>
      </c>
      <c r="D167" s="1">
        <f>'PR-RAS'!E171</f>
        <v>4840.5600000000004</v>
      </c>
      <c r="E167" s="1">
        <v>0</v>
      </c>
      <c r="F167" s="1">
        <v>0</v>
      </c>
      <c r="G167" s="2">
        <f t="shared" si="0"/>
        <v>2224.3053800000002</v>
      </c>
      <c r="H167" s="2">
        <f t="shared" si="1"/>
        <v>0.74999999999954525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30526.639999999999</v>
      </c>
      <c r="D168" s="1">
        <f>'PR-RAS'!E172</f>
        <v>26873.61</v>
      </c>
      <c r="E168" s="1">
        <v>0</v>
      </c>
      <c r="F168" s="1">
        <v>0</v>
      </c>
      <c r="G168" s="2">
        <f t="shared" si="0"/>
        <v>14073.734620000001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2699.36</v>
      </c>
      <c r="D169" s="1">
        <f>'PR-RAS'!E173</f>
        <v>2432.31</v>
      </c>
      <c r="E169" s="1">
        <v>0</v>
      </c>
      <c r="F169" s="1">
        <v>0</v>
      </c>
      <c r="G169" s="2">
        <f t="shared" si="0"/>
        <v>1270.74864</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544.96</v>
      </c>
      <c r="D170" s="1">
        <f>'PR-RAS'!E174</f>
        <v>1239.6099999999999</v>
      </c>
      <c r="E170" s="1">
        <v>0</v>
      </c>
      <c r="F170" s="1">
        <v>0</v>
      </c>
      <c r="G170" s="2">
        <f t="shared" si="0"/>
        <v>511.08642000000003</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473.4</v>
      </c>
      <c r="D172" s="1">
        <f>'PR-RAS'!E176</f>
        <v>422.2</v>
      </c>
      <c r="E172" s="1">
        <v>0</v>
      </c>
      <c r="F172" s="1">
        <v>0</v>
      </c>
      <c r="G172" s="2">
        <f t="shared" si="0"/>
        <v>225.34380000000002</v>
      </c>
      <c r="H172" s="2">
        <f t="shared" si="1"/>
        <v>0.59999999999996589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45077.45</v>
      </c>
      <c r="D173" s="1">
        <f>'PR-RAS'!E177</f>
        <v>47894.380000000005</v>
      </c>
      <c r="E173" s="1">
        <v>0</v>
      </c>
      <c r="F173" s="1">
        <v>0</v>
      </c>
      <c r="G173" s="2">
        <f t="shared" si="0"/>
        <v>24228.988120000002</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6314.09</v>
      </c>
      <c r="D174" s="1">
        <f>'PR-RAS'!E178</f>
        <v>8108.02</v>
      </c>
      <c r="E174" s="1">
        <v>0</v>
      </c>
      <c r="F174" s="1">
        <v>0</v>
      </c>
      <c r="G174" s="2">
        <f t="shared" si="0"/>
        <v>3897.7124899999999</v>
      </c>
      <c r="H174" s="2">
        <f t="shared" si="1"/>
        <v>0.11000000000058208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5372.73</v>
      </c>
      <c r="D175" s="1">
        <f>'PR-RAS'!E179</f>
        <v>6612.04</v>
      </c>
      <c r="E175" s="1">
        <v>0</v>
      </c>
      <c r="F175" s="1">
        <v>0</v>
      </c>
      <c r="G175" s="2">
        <f t="shared" si="0"/>
        <v>3235.8449399999995</v>
      </c>
      <c r="H175" s="2">
        <f t="shared" si="1"/>
        <v>0.31000000000040018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1028.5999999999999</v>
      </c>
      <c r="D176" s="1">
        <f>'PR-RAS'!E180</f>
        <v>235.4</v>
      </c>
      <c r="E176" s="1">
        <v>0</v>
      </c>
      <c r="F176" s="1">
        <v>0</v>
      </c>
      <c r="G176" s="2">
        <f t="shared" si="0"/>
        <v>262.39499999999998</v>
      </c>
      <c r="H176" s="2">
        <f t="shared" si="1"/>
        <v>0.80000000000009663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11207.93</v>
      </c>
      <c r="D177" s="1">
        <f>'PR-RAS'!E181</f>
        <v>11910.29</v>
      </c>
      <c r="E177" s="1">
        <v>0</v>
      </c>
      <c r="F177" s="1">
        <v>0</v>
      </c>
      <c r="G177" s="2">
        <f t="shared" si="0"/>
        <v>6165.0177599999997</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2677.15</v>
      </c>
      <c r="D178" s="1">
        <f>'PR-RAS'!E182</f>
        <v>2796.01</v>
      </c>
      <c r="E178" s="1">
        <v>0</v>
      </c>
      <c r="F178" s="1">
        <v>0</v>
      </c>
      <c r="G178" s="2">
        <f t="shared" si="0"/>
        <v>1463.64309</v>
      </c>
      <c r="H178" s="2">
        <f t="shared" si="1"/>
        <v>0.16000000000030923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3186.67</v>
      </c>
      <c r="D179" s="1">
        <f>'PR-RAS'!E183</f>
        <v>2558.7800000000002</v>
      </c>
      <c r="E179" s="1">
        <v>0</v>
      </c>
      <c r="F179" s="1">
        <v>0</v>
      </c>
      <c r="G179" s="2">
        <f t="shared" si="0"/>
        <v>1478.1529399999999</v>
      </c>
      <c r="H179" s="2">
        <f t="shared" si="1"/>
        <v>0.54999999999972715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6687.57</v>
      </c>
      <c r="D180" s="1">
        <f>'PR-RAS'!E184</f>
        <v>5946.69</v>
      </c>
      <c r="E180" s="1">
        <v>0</v>
      </c>
      <c r="F180" s="1">
        <v>0</v>
      </c>
      <c r="G180" s="2">
        <f t="shared" si="0"/>
        <v>3325.9900499999994</v>
      </c>
      <c r="H180" s="2">
        <f t="shared" si="1"/>
        <v>0.74000000000069122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4288.6899999999996</v>
      </c>
      <c r="D181" s="1">
        <f>'PR-RAS'!E185</f>
        <v>4319.8999999999996</v>
      </c>
      <c r="E181" s="1">
        <v>0</v>
      </c>
      <c r="F181" s="1">
        <v>0</v>
      </c>
      <c r="G181" s="2">
        <f t="shared" si="0"/>
        <v>2327.1281999999997</v>
      </c>
      <c r="H181" s="2">
        <f t="shared" si="1"/>
        <v>0.41000000000076398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4314.0200000000004</v>
      </c>
      <c r="D182" s="1">
        <f>'PR-RAS'!E186</f>
        <v>5407.25</v>
      </c>
      <c r="E182" s="1">
        <v>0</v>
      </c>
      <c r="F182" s="1">
        <v>0</v>
      </c>
      <c r="G182" s="2">
        <f t="shared" si="0"/>
        <v>2738.2621199999999</v>
      </c>
      <c r="H182" s="2">
        <f t="shared" si="1"/>
        <v>0.27000000000043656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8607.0199999999986</v>
      </c>
      <c r="D184" s="1">
        <f>'PR-RAS'!E188</f>
        <v>3619.7999999999997</v>
      </c>
      <c r="E184" s="1">
        <v>0</v>
      </c>
      <c r="F184" s="1">
        <v>0</v>
      </c>
      <c r="G184" s="2">
        <f t="shared" si="0"/>
        <v>2899.9314599999998</v>
      </c>
      <c r="H184" s="2">
        <f t="shared" si="1"/>
        <v>0.21999999999889042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206.79</v>
      </c>
      <c r="D187" s="1">
        <f>'PR-RAS'!E191</f>
        <v>193.91</v>
      </c>
      <c r="E187" s="1">
        <v>0</v>
      </c>
      <c r="F187" s="1">
        <v>0</v>
      </c>
      <c r="G187" s="2">
        <f t="shared" si="0"/>
        <v>110.59746</v>
      </c>
      <c r="H187" s="2">
        <f t="shared" si="1"/>
        <v>0.30000000000001137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112.81</v>
      </c>
      <c r="D188" s="1">
        <f>'PR-RAS'!E192</f>
        <v>230.16</v>
      </c>
      <c r="E188" s="1">
        <v>0</v>
      </c>
      <c r="F188" s="1">
        <v>0</v>
      </c>
      <c r="G188" s="2">
        <f t="shared" si="0"/>
        <v>107.17531</v>
      </c>
      <c r="H188" s="2">
        <f t="shared" si="1"/>
        <v>0.34999999999999432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2610.9899999999998</v>
      </c>
      <c r="D189" s="1">
        <f>'PR-RAS'!E193</f>
        <v>1793.36</v>
      </c>
      <c r="E189" s="1">
        <v>0</v>
      </c>
      <c r="F189" s="1">
        <v>0</v>
      </c>
      <c r="G189" s="2">
        <f t="shared" si="0"/>
        <v>1165.1694799999998</v>
      </c>
      <c r="H189" s="2">
        <f t="shared" si="1"/>
        <v>0.37000000000011823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4106.1099999999997</v>
      </c>
      <c r="D190" s="1">
        <f>'PR-RAS'!E194</f>
        <v>0</v>
      </c>
      <c r="E190" s="1">
        <v>0</v>
      </c>
      <c r="F190" s="1">
        <v>0</v>
      </c>
      <c r="G190" s="2">
        <f t="shared" si="0"/>
        <v>776.05478999999991</v>
      </c>
      <c r="H190" s="2">
        <f t="shared" si="1"/>
        <v>0.10999999999967258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1570.32</v>
      </c>
      <c r="D191" s="1">
        <f>'PR-RAS'!E195</f>
        <v>1402.37</v>
      </c>
      <c r="E191" s="1">
        <v>0</v>
      </c>
      <c r="F191" s="1">
        <v>0</v>
      </c>
      <c r="G191" s="2">
        <f t="shared" si="0"/>
        <v>831.26139999999987</v>
      </c>
      <c r="H191" s="2">
        <f t="shared" si="1"/>
        <v>0.6899999999998272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4425.5199999999995</v>
      </c>
      <c r="D192" s="1">
        <f>'PR-RAS'!E196</f>
        <v>302.58</v>
      </c>
      <c r="E192" s="1">
        <v>0</v>
      </c>
      <c r="F192" s="1">
        <v>0</v>
      </c>
      <c r="G192" s="2">
        <f t="shared" si="0"/>
        <v>960.85987999999986</v>
      </c>
      <c r="H192" s="2">
        <f t="shared" si="1"/>
        <v>0.90000000000048885</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4425.5199999999995</v>
      </c>
      <c r="D206" s="1">
        <f>'PR-RAS'!E210</f>
        <v>302.58</v>
      </c>
      <c r="E206" s="1">
        <v>0</v>
      </c>
      <c r="F206" s="1">
        <v>0</v>
      </c>
      <c r="G206" s="2">
        <f t="shared" si="0"/>
        <v>1031.2893999999999</v>
      </c>
      <c r="H206" s="2">
        <f t="shared" si="1"/>
        <v>0.90000000000048885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347.92</v>
      </c>
      <c r="D207" s="1">
        <f>'PR-RAS'!E211</f>
        <v>302.58</v>
      </c>
      <c r="E207" s="1">
        <v>0</v>
      </c>
      <c r="F207" s="1">
        <v>0</v>
      </c>
      <c r="G207" s="2">
        <f t="shared" si="0"/>
        <v>196.33447999999999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4077.6</v>
      </c>
      <c r="D209" s="1">
        <f>'PR-RAS'!E213</f>
        <v>0</v>
      </c>
      <c r="E209" s="1">
        <v>0</v>
      </c>
      <c r="F209" s="1">
        <v>0</v>
      </c>
      <c r="G209" s="2">
        <f t="shared" si="0"/>
        <v>848.1407999999999</v>
      </c>
      <c r="H209" s="2">
        <f t="shared" si="1"/>
        <v>0.40000000000009095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2485.86</v>
      </c>
      <c r="D248" s="1">
        <f>'PR-RAS'!E252</f>
        <v>2299.9899999999998</v>
      </c>
      <c r="E248" s="1">
        <v>0</v>
      </c>
      <c r="F248" s="1">
        <v>0</v>
      </c>
      <c r="G248" s="2">
        <f t="shared" si="0"/>
        <v>1750.2024799999999</v>
      </c>
      <c r="H248" s="2">
        <f t="shared" si="1"/>
        <v>0.15000000000009095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2485.86</v>
      </c>
      <c r="D255" s="1">
        <f>'PR-RAS'!E259</f>
        <v>2299.9899999999998</v>
      </c>
      <c r="E255" s="1">
        <v>0</v>
      </c>
      <c r="F255" s="1">
        <v>0</v>
      </c>
      <c r="G255" s="2">
        <f t="shared" si="0"/>
        <v>1799.8033600000001</v>
      </c>
      <c r="H255" s="2">
        <f t="shared" si="1"/>
        <v>0.15000000000009095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2485.86</v>
      </c>
      <c r="D257" s="1">
        <f>'PR-RAS'!E261</f>
        <v>2299.9899999999998</v>
      </c>
      <c r="E257" s="1">
        <v>0</v>
      </c>
      <c r="F257" s="1">
        <v>0</v>
      </c>
      <c r="G257" s="2">
        <f t="shared" si="0"/>
        <v>1813.97504</v>
      </c>
      <c r="H257" s="2">
        <f t="shared" si="1"/>
        <v>0.15000000000009095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737.55</v>
      </c>
      <c r="E259" s="1">
        <v>0</v>
      </c>
      <c r="F259" s="1">
        <v>0</v>
      </c>
      <c r="G259" s="2">
        <f t="shared" si="0"/>
        <v>380.57580000000002</v>
      </c>
      <c r="H259" s="2">
        <f t="shared" si="1"/>
        <v>0.45000000000004547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737.55</v>
      </c>
      <c r="E260" s="1">
        <v>0</v>
      </c>
      <c r="F260" s="1">
        <v>0</v>
      </c>
      <c r="G260" s="2">
        <f t="shared" si="0"/>
        <v>382.05090000000001</v>
      </c>
      <c r="H260" s="2">
        <f t="shared" si="1"/>
        <v>0.45000000000004547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737.55</v>
      </c>
      <c r="E262" s="1">
        <v>0</v>
      </c>
      <c r="F262" s="1">
        <v>0</v>
      </c>
      <c r="G262" s="2">
        <f t="shared" si="0"/>
        <v>385.00110000000001</v>
      </c>
      <c r="H262" s="2">
        <f t="shared" si="1"/>
        <v>0.45000000000004547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1112326.6700000002</v>
      </c>
      <c r="D285" s="1">
        <f>'PR-RAS'!E289</f>
        <v>1245882.4700000002</v>
      </c>
      <c r="E285" s="1">
        <v>0</v>
      </c>
      <c r="F285" s="1">
        <v>0</v>
      </c>
      <c r="G285" s="2">
        <f t="shared" si="8"/>
        <v>1023562.01724</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59589.059999999823</v>
      </c>
      <c r="D286" s="1">
        <f>'PR-RAS'!E290</f>
        <v>95493.35999999987</v>
      </c>
      <c r="E286" s="1">
        <v>0</v>
      </c>
      <c r="F286" s="1">
        <v>0</v>
      </c>
      <c r="G286" s="2">
        <f t="shared" si="8"/>
        <v>71414.097299999863</v>
      </c>
      <c r="H286" s="2">
        <f t="shared" si="9"/>
        <v>0.41999999969266355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15308.66</v>
      </c>
      <c r="D288" s="1">
        <f>'PR-RAS'!E292</f>
        <v>0</v>
      </c>
      <c r="E288" s="1">
        <v>0</v>
      </c>
      <c r="F288" s="1">
        <v>0</v>
      </c>
      <c r="G288" s="2">
        <f t="shared" si="8"/>
        <v>4393.5854199999994</v>
      </c>
      <c r="H288" s="2">
        <f t="shared" si="9"/>
        <v>0.34000000000014552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13647.87</v>
      </c>
      <c r="E289" s="1">
        <v>0</v>
      </c>
      <c r="F289" s="1">
        <v>0</v>
      </c>
      <c r="G289" s="2">
        <f t="shared" si="8"/>
        <v>7861.1731199999995</v>
      </c>
      <c r="H289" s="2">
        <f t="shared" si="9"/>
        <v>0.12999999999919964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2382.34</v>
      </c>
      <c r="D290" s="1">
        <f>'PR-RAS'!E294</f>
        <v>9950.2999999999993</v>
      </c>
      <c r="E290" s="1">
        <v>0</v>
      </c>
      <c r="F290" s="1">
        <v>0</v>
      </c>
      <c r="G290" s="2">
        <f t="shared" si="8"/>
        <v>6439.769659999999</v>
      </c>
      <c r="H290" s="2">
        <f t="shared" si="9"/>
        <v>0.63999999999941792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2382.34</v>
      </c>
      <c r="D291" s="1">
        <f>'PR-RAS'!E295</f>
        <v>9950.2999999999993</v>
      </c>
      <c r="E291" s="1">
        <v>0</v>
      </c>
      <c r="F291" s="1">
        <v>0</v>
      </c>
      <c r="G291" s="2">
        <f t="shared" si="8"/>
        <v>6462.0525999999991</v>
      </c>
      <c r="H291" s="2">
        <f t="shared" si="9"/>
        <v>0.63999999999941792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88545.59</v>
      </c>
      <c r="D345" s="1">
        <f>'PR-RAS'!E350</f>
        <v>47997.65</v>
      </c>
      <c r="E345" s="1">
        <v>0</v>
      </c>
      <c r="F345" s="1">
        <v>0</v>
      </c>
      <c r="G345" s="2">
        <f t="shared" si="8"/>
        <v>63482.066160000002</v>
      </c>
      <c r="H345" s="2">
        <f t="shared" si="9"/>
        <v>0.76000000000203727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6351.41</v>
      </c>
      <c r="D358" s="1">
        <f>'PR-RAS'!E363</f>
        <v>26353.41</v>
      </c>
      <c r="E358" s="1">
        <v>0</v>
      </c>
      <c r="F358" s="1">
        <v>0</v>
      </c>
      <c r="G358" s="2">
        <f t="shared" si="8"/>
        <v>21083.788109999998</v>
      </c>
      <c r="H358" s="2">
        <f t="shared" si="9"/>
        <v>0.81999999999970896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4672.71</v>
      </c>
      <c r="D364" s="1">
        <f>'PR-RAS'!E369</f>
        <v>25673.93</v>
      </c>
      <c r="E364" s="1">
        <v>0</v>
      </c>
      <c r="F364" s="1">
        <v>0</v>
      </c>
      <c r="G364" s="2">
        <f t="shared" si="8"/>
        <v>20335.466909999999</v>
      </c>
      <c r="H364" s="2">
        <f t="shared" si="9"/>
        <v>0.35999999999967258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2285.36</v>
      </c>
      <c r="D365" s="1">
        <f>'PR-RAS'!E370</f>
        <v>3934.57</v>
      </c>
      <c r="E365" s="1">
        <v>0</v>
      </c>
      <c r="F365" s="1">
        <v>0</v>
      </c>
      <c r="G365" s="2">
        <f t="shared" si="8"/>
        <v>3696.2379999999998</v>
      </c>
      <c r="H365" s="2">
        <f t="shared" si="9"/>
        <v>0.78999999999996362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2387.35</v>
      </c>
      <c r="D367" s="1">
        <f>'PR-RAS'!E372</f>
        <v>0</v>
      </c>
      <c r="E367" s="1">
        <v>0</v>
      </c>
      <c r="F367" s="1">
        <v>0</v>
      </c>
      <c r="G367" s="2">
        <f t="shared" si="8"/>
        <v>873.77009999999996</v>
      </c>
      <c r="H367" s="2">
        <f t="shared" si="9"/>
        <v>0.34999999999990905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21739.360000000001</v>
      </c>
      <c r="E371" s="1">
        <v>0</v>
      </c>
      <c r="F371" s="1">
        <v>0</v>
      </c>
      <c r="G371" s="2">
        <f t="shared" si="8"/>
        <v>16087.126400000001</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1678.7</v>
      </c>
      <c r="D378" s="1">
        <f>'PR-RAS'!E383</f>
        <v>679.48</v>
      </c>
      <c r="E378" s="1">
        <v>0</v>
      </c>
      <c r="F378" s="1">
        <v>0</v>
      </c>
      <c r="G378" s="2">
        <f t="shared" si="8"/>
        <v>1145.1978199999999</v>
      </c>
      <c r="H378" s="2">
        <f t="shared" si="9"/>
        <v>0.77999999999997272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1678.7</v>
      </c>
      <c r="D379" s="1">
        <f>'PR-RAS'!E384</f>
        <v>679.48</v>
      </c>
      <c r="E379" s="1">
        <v>0</v>
      </c>
      <c r="F379" s="1">
        <v>0</v>
      </c>
      <c r="G379" s="2">
        <f t="shared" si="8"/>
        <v>1148.2354800000001</v>
      </c>
      <c r="H379" s="2">
        <f t="shared" si="9"/>
        <v>0.77999999999997272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82194.179999999993</v>
      </c>
      <c r="D397" s="1">
        <f>'PR-RAS'!E402</f>
        <v>21644.240000000002</v>
      </c>
      <c r="E397" s="1">
        <v>0</v>
      </c>
      <c r="F397" s="1">
        <v>0</v>
      </c>
      <c r="G397" s="2">
        <f t="shared" si="8"/>
        <v>49691.133360000007</v>
      </c>
      <c r="H397" s="2">
        <f t="shared" si="9"/>
        <v>0.41999999999461579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82194.179999999993</v>
      </c>
      <c r="D398" s="1">
        <f>'PR-RAS'!E403</f>
        <v>21644.240000000002</v>
      </c>
      <c r="E398" s="1">
        <v>0</v>
      </c>
      <c r="F398" s="1">
        <v>0</v>
      </c>
      <c r="G398" s="2">
        <f t="shared" si="8"/>
        <v>49816.616020000001</v>
      </c>
      <c r="H398" s="2">
        <f t="shared" si="9"/>
        <v>0.41999999999461579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88545.59</v>
      </c>
      <c r="D403" s="1">
        <f>'PR-RAS'!E408</f>
        <v>47997.65</v>
      </c>
      <c r="E403" s="1">
        <v>0</v>
      </c>
      <c r="F403" s="1">
        <v>0</v>
      </c>
      <c r="G403" s="2">
        <f t="shared" si="8"/>
        <v>74185.437780000007</v>
      </c>
      <c r="H403" s="2">
        <f t="shared" si="9"/>
        <v>0.76000000000203727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1171915.73</v>
      </c>
      <c r="D407" s="1">
        <f>'PR-RAS'!E412</f>
        <v>1341375.83</v>
      </c>
      <c r="E407" s="1">
        <v>0</v>
      </c>
      <c r="F407" s="1">
        <v>0</v>
      </c>
      <c r="G407" s="2">
        <f t="shared" si="8"/>
        <v>1564994.9603400002</v>
      </c>
      <c r="H407" s="2">
        <f t="shared" si="9"/>
        <v>0.43999999994412065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1200872.2600000002</v>
      </c>
      <c r="D408" s="1">
        <f>'PR-RAS'!E413</f>
        <v>1293880.1200000001</v>
      </c>
      <c r="E408" s="1">
        <v>0</v>
      </c>
      <c r="F408" s="1">
        <v>0</v>
      </c>
      <c r="G408" s="2">
        <f t="shared" si="8"/>
        <v>1541973.4275</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47495.709999999963</v>
      </c>
      <c r="E409" s="1">
        <v>0</v>
      </c>
      <c r="F409" s="1">
        <v>0</v>
      </c>
      <c r="G409" s="2">
        <f t="shared" si="8"/>
        <v>38756.499359999965</v>
      </c>
      <c r="H409" s="2">
        <f t="shared" si="9"/>
        <v>0.2900000000372529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28956.530000000261</v>
      </c>
      <c r="D410" s="1">
        <f>'PR-RAS'!E415</f>
        <v>0</v>
      </c>
      <c r="E410" s="1">
        <v>0</v>
      </c>
      <c r="F410" s="1">
        <v>0</v>
      </c>
      <c r="G410" s="2">
        <f t="shared" si="8"/>
        <v>11843.220770000105</v>
      </c>
      <c r="H410" s="2">
        <f t="shared" si="9"/>
        <v>0.46999999973922968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15308.66</v>
      </c>
      <c r="D411" s="1">
        <f>'PR-RAS'!E416</f>
        <v>0</v>
      </c>
      <c r="E411" s="1">
        <v>0</v>
      </c>
      <c r="F411" s="1">
        <v>0</v>
      </c>
      <c r="G411" s="2">
        <f t="shared" si="8"/>
        <v>6276.5505999999996</v>
      </c>
      <c r="H411" s="2">
        <f t="shared" si="9"/>
        <v>0.34000000000014552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13647.87</v>
      </c>
      <c r="E412" s="1">
        <v>0</v>
      </c>
      <c r="F412" s="1">
        <v>0</v>
      </c>
      <c r="G412" s="2">
        <f t="shared" si="8"/>
        <v>11218.549139999999</v>
      </c>
      <c r="H412" s="2">
        <f t="shared" si="9"/>
        <v>0.12999999999919964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2382.34</v>
      </c>
      <c r="D413" s="1">
        <f>'PR-RAS'!E418</f>
        <v>9950.2999999999993</v>
      </c>
      <c r="E413" s="1">
        <v>0</v>
      </c>
      <c r="F413" s="1">
        <v>0</v>
      </c>
      <c r="G413" s="2">
        <f t="shared" si="8"/>
        <v>9180.5712799999983</v>
      </c>
      <c r="H413" s="2">
        <f t="shared" si="9"/>
        <v>0.63999999999941792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1171915.73</v>
      </c>
      <c r="D633" s="1">
        <f>'PR-RAS'!E639</f>
        <v>1341375.83</v>
      </c>
      <c r="E633" s="1">
        <v>0</v>
      </c>
      <c r="F633" s="1">
        <v>0</v>
      </c>
      <c r="G633" s="2">
        <f t="shared" si="10"/>
        <v>2436149.79048</v>
      </c>
      <c r="H633" s="2">
        <f t="shared" si="11"/>
        <v>0.43999999994412065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1200872.2600000002</v>
      </c>
      <c r="D634" s="1">
        <f>'PR-RAS'!E640</f>
        <v>1293880.1200000001</v>
      </c>
      <c r="E634" s="1">
        <v>0</v>
      </c>
      <c r="F634" s="1">
        <v>0</v>
      </c>
      <c r="G634" s="2">
        <f t="shared" si="10"/>
        <v>2398204.3725000005</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47495.709999999963</v>
      </c>
      <c r="E635" s="1">
        <v>0</v>
      </c>
      <c r="F635" s="1">
        <v>0</v>
      </c>
      <c r="G635" s="2">
        <f t="shared" si="10"/>
        <v>60224.560279999954</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28956.530000000261</v>
      </c>
      <c r="D636" s="1">
        <f>'PR-RAS'!E642</f>
        <v>0</v>
      </c>
      <c r="E636" s="1">
        <v>0</v>
      </c>
      <c r="F636" s="1">
        <v>0</v>
      </c>
      <c r="G636" s="2">
        <f t="shared" si="10"/>
        <v>18387.396550000165</v>
      </c>
      <c r="H636" s="2">
        <f t="shared" si="11"/>
        <v>0.46999999973922968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15308.66</v>
      </c>
      <c r="D637" s="1">
        <f>'PR-RAS'!E643</f>
        <v>0</v>
      </c>
      <c r="E637" s="1">
        <v>0</v>
      </c>
      <c r="F637" s="1">
        <v>0</v>
      </c>
      <c r="G637" s="2">
        <f t="shared" si="10"/>
        <v>9736.3077599999997</v>
      </c>
      <c r="H637" s="2">
        <f t="shared" si="11"/>
        <v>0.34000000000014552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13647.87</v>
      </c>
      <c r="E638" s="1">
        <v>0</v>
      </c>
      <c r="F638" s="1">
        <v>0</v>
      </c>
      <c r="G638" s="2">
        <f t="shared" si="10"/>
        <v>17387.38638</v>
      </c>
      <c r="H638" s="2">
        <f t="shared" si="11"/>
        <v>0.12999999999919964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33847.83999999996</v>
      </c>
      <c r="E639" s="1">
        <v>0</v>
      </c>
      <c r="F639" s="1">
        <v>0</v>
      </c>
      <c r="G639" s="2">
        <f t="shared" si="10"/>
        <v>43189.84383999995</v>
      </c>
      <c r="H639" s="2">
        <f t="shared" si="11"/>
        <v>0.16000000003987225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13647.870000000261</v>
      </c>
      <c r="D640" s="1">
        <f>'PR-RAS'!E646</f>
        <v>0</v>
      </c>
      <c r="E640" s="1">
        <v>0</v>
      </c>
      <c r="F640" s="1">
        <v>0</v>
      </c>
      <c r="G640" s="2">
        <f t="shared" si="10"/>
        <v>8720.9889300001669</v>
      </c>
      <c r="H640" s="2">
        <f t="shared" si="11"/>
        <v>0.12999999973908416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83636.37</v>
      </c>
      <c r="D641" s="1">
        <f>'PR-RAS'!E647</f>
        <v>86165.31</v>
      </c>
      <c r="E641" s="1">
        <v>0</v>
      </c>
      <c r="F641" s="1">
        <v>0</v>
      </c>
      <c r="G641" s="2">
        <f t="shared" si="10"/>
        <v>163818.87359999999</v>
      </c>
      <c r="H641" s="2">
        <f t="shared" si="11"/>
        <v>0.67999999999301508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22896.76</v>
      </c>
      <c r="D642" s="1">
        <f>'PR-RAS'!E649</f>
        <v>39041.01</v>
      </c>
      <c r="E642" s="1">
        <v>0</v>
      </c>
      <c r="F642" s="1">
        <v>0</v>
      </c>
      <c r="G642" s="2">
        <f t="shared" si="10"/>
        <v>64727.397980000002</v>
      </c>
      <c r="H642" s="2">
        <f t="shared" si="11"/>
        <v>0.25000000000363798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200777.92</v>
      </c>
      <c r="D643" s="1">
        <f>'PR-RAS'!E650</f>
        <v>340097.55</v>
      </c>
      <c r="E643" s="1">
        <v>0</v>
      </c>
      <c r="F643" s="1">
        <v>0</v>
      </c>
      <c r="G643" s="2">
        <f t="shared" si="10"/>
        <v>565584.67884000007</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184633.67</v>
      </c>
      <c r="D644" s="1">
        <f>'PR-RAS'!E651</f>
        <v>338602.82</v>
      </c>
      <c r="E644" s="1">
        <v>0</v>
      </c>
      <c r="F644" s="1">
        <v>0</v>
      </c>
      <c r="G644" s="2">
        <f t="shared" si="10"/>
        <v>554162.67633000005</v>
      </c>
      <c r="H644" s="2">
        <f t="shared" si="11"/>
        <v>0.5099999999802094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39041.010000000009</v>
      </c>
      <c r="D645" s="1">
        <f>'PR-RAS'!E652</f>
        <v>40535.739999999991</v>
      </c>
      <c r="E645" s="1">
        <v>0</v>
      </c>
      <c r="F645" s="1">
        <v>0</v>
      </c>
      <c r="G645" s="2">
        <f t="shared" si="10"/>
        <v>77352.44356</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59</v>
      </c>
      <c r="D647" s="1">
        <f>'PR-RAS'!E654</f>
        <v>59</v>
      </c>
      <c r="E647" s="1">
        <v>0</v>
      </c>
      <c r="F647" s="1">
        <v>0</v>
      </c>
      <c r="G647" s="2">
        <f t="shared" si="10"/>
        <v>114.342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58</v>
      </c>
      <c r="D649" s="1">
        <f>'PR-RAS'!E656</f>
        <v>58</v>
      </c>
      <c r="E649" s="1">
        <v>0</v>
      </c>
      <c r="F649" s="1">
        <v>0</v>
      </c>
      <c r="G649" s="2">
        <f t="shared" si="10"/>
        <v>112.75200000000001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888103.43</v>
      </c>
      <c r="D668" s="1">
        <f>'PR-RAS'!E675</f>
        <v>1001254.04</v>
      </c>
      <c r="E668" s="1">
        <v>0</v>
      </c>
      <c r="F668" s="1">
        <v>0</v>
      </c>
      <c r="G668" s="2">
        <f t="shared" si="10"/>
        <v>1928037.8771700002</v>
      </c>
      <c r="H668" s="2">
        <f t="shared" si="11"/>
        <v>0.47000000008847564</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2694.27</v>
      </c>
      <c r="D669" s="1">
        <f>'PR-RAS'!E676</f>
        <v>3000</v>
      </c>
      <c r="E669" s="1">
        <v>0</v>
      </c>
      <c r="F669" s="1">
        <v>0</v>
      </c>
      <c r="G669" s="2">
        <f t="shared" si="10"/>
        <v>5807.7723600000008</v>
      </c>
      <c r="H669" s="2">
        <f t="shared" si="11"/>
        <v>0.26999999999998181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1312.43</v>
      </c>
      <c r="D670" s="1">
        <f>'PR-RAS'!E677</f>
        <v>575.53</v>
      </c>
      <c r="E670" s="1">
        <v>0</v>
      </c>
      <c r="F670" s="1">
        <v>0</v>
      </c>
      <c r="G670" s="2">
        <f t="shared" si="10"/>
        <v>1648.0748099999998</v>
      </c>
      <c r="H670" s="2">
        <f t="shared" si="11"/>
        <v>0.90000000000009095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52857.3</v>
      </c>
      <c r="D687" s="1">
        <f>'PR-RAS'!E694</f>
        <v>71069.66</v>
      </c>
      <c r="E687" s="1">
        <v>0</v>
      </c>
      <c r="F687" s="1">
        <v>0</v>
      </c>
      <c r="G687" s="2">
        <f t="shared" si="10"/>
        <v>133767.68132</v>
      </c>
      <c r="H687" s="2">
        <f t="shared" si="11"/>
        <v>0.63999999999941792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4381.01</v>
      </c>
      <c r="D709" s="1">
        <f>'PR-RAS'!E716</f>
        <v>0</v>
      </c>
      <c r="E709" s="1">
        <v>0</v>
      </c>
      <c r="F709" s="1">
        <v>0</v>
      </c>
      <c r="G709" s="2">
        <f t="shared" si="10"/>
        <v>3101.7550799999999</v>
      </c>
      <c r="H709" s="2">
        <f t="shared" si="11"/>
        <v>1.0000000000218279E-2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1922.42</v>
      </c>
      <c r="D710" s="1">
        <f>'PR-RAS'!E717</f>
        <v>2745.56</v>
      </c>
      <c r="E710" s="1">
        <v>0</v>
      </c>
      <c r="F710" s="1">
        <v>0</v>
      </c>
      <c r="G710" s="2">
        <f t="shared" si="10"/>
        <v>5256.1998599999997</v>
      </c>
      <c r="H710" s="2">
        <f t="shared" si="11"/>
        <v>0.86000000000012733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34196.57</v>
      </c>
      <c r="D711" s="1">
        <f>'PR-RAS'!E718</f>
        <v>33679.67</v>
      </c>
      <c r="E711" s="1">
        <v>0</v>
      </c>
      <c r="F711" s="1">
        <v>0</v>
      </c>
      <c r="G711" s="2">
        <f t="shared" si="10"/>
        <v>72104.696100000001</v>
      </c>
      <c r="H711" s="2">
        <f t="shared" si="11"/>
        <v>0.76000000000203727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2954.41</v>
      </c>
      <c r="D713" s="1">
        <f>'PR-RAS'!E720</f>
        <v>2558.7800000000002</v>
      </c>
      <c r="E713" s="1">
        <v>0</v>
      </c>
      <c r="F713" s="1">
        <v>0</v>
      </c>
      <c r="G713" s="2">
        <f t="shared" si="10"/>
        <v>5747.2426399999995</v>
      </c>
      <c r="H713" s="2">
        <f t="shared" si="11"/>
        <v>0.62999999999965439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63.15</v>
      </c>
      <c r="E714" s="1">
        <v>0</v>
      </c>
      <c r="F714" s="1">
        <v>0</v>
      </c>
      <c r="G714" s="2">
        <f t="shared" si="10"/>
        <v>90.051899999999989</v>
      </c>
      <c r="H714" s="2">
        <f t="shared" si="11"/>
        <v>0.14999999999999858</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1651.98</v>
      </c>
      <c r="D715" s="1">
        <f>'PR-RAS'!E722</f>
        <v>1060.68</v>
      </c>
      <c r="E715" s="1">
        <v>0</v>
      </c>
      <c r="F715" s="1">
        <v>0</v>
      </c>
      <c r="G715" s="2">
        <f t="shared" si="10"/>
        <v>2694.1647600000001</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2303.64</v>
      </c>
      <c r="D817" s="1">
        <f>'PR-RAS'!E824</f>
        <v>2299.9899999999998</v>
      </c>
      <c r="E817" s="1">
        <v>0</v>
      </c>
      <c r="F817" s="1">
        <v>0</v>
      </c>
      <c r="G817" s="2">
        <f t="shared" si="18"/>
        <v>5633.3539199999987</v>
      </c>
      <c r="H817" s="2">
        <f t="shared" si="19"/>
        <v>0.37000000000034561</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182.22</v>
      </c>
      <c r="D821" s="1">
        <f>'PR-RAS'!E828</f>
        <v>0</v>
      </c>
      <c r="E821" s="1">
        <v>0</v>
      </c>
      <c r="F821" s="1">
        <v>0</v>
      </c>
      <c r="G821" s="2">
        <f t="shared" si="18"/>
        <v>149.4204</v>
      </c>
      <c r="H821" s="2">
        <f t="shared" si="19"/>
        <v>0.21999999999999886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1188940.8599999999</v>
      </c>
      <c r="D984" s="6">
        <f>BILANCA!E6</f>
        <v>1227009.27</v>
      </c>
      <c r="E984" s="6">
        <v>0</v>
      </c>
      <c r="F984" s="6">
        <v>0</v>
      </c>
      <c r="G984" s="7">
        <f t="shared" ref="G984:G1241" si="22">B984/1000*C984+B984/500*D984</f>
        <v>3642.9593999999997</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1045392.19</v>
      </c>
      <c r="D985" s="1">
        <f>BILANCA!E7</f>
        <v>1070875.52</v>
      </c>
      <c r="E985" s="1">
        <v>0</v>
      </c>
      <c r="F985" s="1">
        <v>0</v>
      </c>
      <c r="G985" s="2">
        <f t="shared" si="22"/>
        <v>6374.2864600000003</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127.68000000000006</v>
      </c>
      <c r="D986" s="1">
        <f>BILANCA!E8</f>
        <v>127.68000000000006</v>
      </c>
      <c r="E986" s="1">
        <v>0</v>
      </c>
      <c r="F986" s="1">
        <v>0</v>
      </c>
      <c r="G986" s="2">
        <f t="shared" si="22"/>
        <v>1.1491200000000006</v>
      </c>
      <c r="H986" s="2">
        <f t="shared" si="19"/>
        <v>0.63999999999987267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10.96</v>
      </c>
      <c r="D987" s="1">
        <f>BILANCA!E9</f>
        <v>10.96</v>
      </c>
      <c r="E987" s="1">
        <v>0</v>
      </c>
      <c r="F987" s="1">
        <v>0</v>
      </c>
      <c r="G987" s="2">
        <f t="shared" si="22"/>
        <v>0.13152000000000003</v>
      </c>
      <c r="H987" s="2">
        <f t="shared" si="19"/>
        <v>7.9999999999998295E-2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728.65</v>
      </c>
      <c r="D988" s="1">
        <f>BILANCA!E10</f>
        <v>728.65</v>
      </c>
      <c r="E988" s="1">
        <v>0</v>
      </c>
      <c r="F988" s="1">
        <v>0</v>
      </c>
      <c r="G988" s="2">
        <f t="shared" si="22"/>
        <v>10.92975</v>
      </c>
      <c r="H988" s="2">
        <f t="shared" si="19"/>
        <v>0.70000000000004547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611.92999999999995</v>
      </c>
      <c r="D989" s="1">
        <f>BILANCA!E11</f>
        <v>611.92999999999995</v>
      </c>
      <c r="E989" s="1">
        <v>0</v>
      </c>
      <c r="F989" s="1">
        <v>0</v>
      </c>
      <c r="G989" s="2">
        <f t="shared" si="22"/>
        <v>11.01474</v>
      </c>
      <c r="H989" s="2">
        <f t="shared" si="19"/>
        <v>0.14000000000010004</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963070.32999999984</v>
      </c>
      <c r="D990" s="1">
        <f>BILANCA!E12</f>
        <v>1070747.8400000001</v>
      </c>
      <c r="E990" s="1">
        <v>0</v>
      </c>
      <c r="F990" s="1">
        <v>0</v>
      </c>
      <c r="G990" s="2">
        <f t="shared" si="22"/>
        <v>21731.962070000001</v>
      </c>
      <c r="H990" s="2">
        <f t="shared" si="19"/>
        <v>0.48999999975785613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906316.83</v>
      </c>
      <c r="D991" s="1">
        <f>BILANCA!E13</f>
        <v>989268.60999999987</v>
      </c>
      <c r="E991" s="1">
        <v>0</v>
      </c>
      <c r="F991" s="1">
        <v>0</v>
      </c>
      <c r="G991" s="2">
        <f t="shared" si="22"/>
        <v>23078.832399999999</v>
      </c>
      <c r="H991" s="2">
        <f t="shared" si="19"/>
        <v>0.56000000017229468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18349</v>
      </c>
      <c r="D992" s="1">
        <f>BILANCA!E14</f>
        <v>18349</v>
      </c>
      <c r="E992" s="1">
        <v>0</v>
      </c>
      <c r="F992" s="1">
        <v>0</v>
      </c>
      <c r="G992" s="2">
        <f t="shared" si="22"/>
        <v>495.423</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1658091.97</v>
      </c>
      <c r="D993" s="1">
        <f>BILANCA!E15</f>
        <v>1761930.39</v>
      </c>
      <c r="E993" s="1">
        <v>0</v>
      </c>
      <c r="F993" s="1">
        <v>0</v>
      </c>
      <c r="G993" s="2">
        <f t="shared" si="22"/>
        <v>51819.527499999997</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770124.14</v>
      </c>
      <c r="D996" s="1">
        <f>BILANCA!E18</f>
        <v>791010.78</v>
      </c>
      <c r="E996" s="1">
        <v>0</v>
      </c>
      <c r="F996" s="1">
        <v>0</v>
      </c>
      <c r="G996" s="2">
        <f t="shared" si="22"/>
        <v>30577.894099999998</v>
      </c>
      <c r="H996" s="2">
        <f t="shared" si="19"/>
        <v>0.35999999998603016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11720.580000000016</v>
      </c>
      <c r="D997" s="1">
        <f>BILANCA!E19</f>
        <v>35881.920000000042</v>
      </c>
      <c r="E997" s="1">
        <v>0</v>
      </c>
      <c r="F997" s="1">
        <v>0</v>
      </c>
      <c r="G997" s="2">
        <f t="shared" si="22"/>
        <v>1168.7818800000014</v>
      </c>
      <c r="H997" s="2">
        <f t="shared" si="19"/>
        <v>0.49999999994179234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154627.93</v>
      </c>
      <c r="D998" s="1">
        <f>BILANCA!E20</f>
        <v>162540.6</v>
      </c>
      <c r="E998" s="1">
        <v>0</v>
      </c>
      <c r="F998" s="1">
        <v>0</v>
      </c>
      <c r="G998" s="2">
        <f t="shared" si="22"/>
        <v>7195.6369500000001</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8994.7099999999991</v>
      </c>
      <c r="D999" s="1">
        <f>BILANCA!E21</f>
        <v>9494.7099999999991</v>
      </c>
      <c r="E999" s="1">
        <v>0</v>
      </c>
      <c r="F999" s="1">
        <v>0</v>
      </c>
      <c r="G999" s="2">
        <f t="shared" si="22"/>
        <v>447.74608000000001</v>
      </c>
      <c r="H999" s="2">
        <f t="shared" si="19"/>
        <v>0.58000000000174623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28982.35</v>
      </c>
      <c r="D1000" s="1">
        <f>BILANCA!E22</f>
        <v>28982.35</v>
      </c>
      <c r="E1000" s="1">
        <v>0</v>
      </c>
      <c r="F1000" s="1">
        <v>0</v>
      </c>
      <c r="G1000" s="2">
        <f t="shared" si="22"/>
        <v>1478.0998500000001</v>
      </c>
      <c r="H1000" s="2">
        <f t="shared" si="19"/>
        <v>0.69999999999708962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155.44</v>
      </c>
      <c r="D1001" s="1">
        <f>BILANCA!E23</f>
        <v>460.44</v>
      </c>
      <c r="E1001" s="1">
        <v>0</v>
      </c>
      <c r="F1001" s="1">
        <v>0</v>
      </c>
      <c r="G1001" s="2">
        <f t="shared" si="22"/>
        <v>19.373760000000001</v>
      </c>
      <c r="H1001" s="2">
        <f t="shared" si="19"/>
        <v>0.87999999999999545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9509.07</v>
      </c>
      <c r="D1003" s="1">
        <f>BILANCA!E25</f>
        <v>9509.07</v>
      </c>
      <c r="E1003" s="1">
        <v>0</v>
      </c>
      <c r="F1003" s="1">
        <v>0</v>
      </c>
      <c r="G1003" s="2">
        <f t="shared" si="22"/>
        <v>570.54420000000005</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50060.639999999999</v>
      </c>
      <c r="D1004" s="1">
        <f>BILANCA!E26</f>
        <v>70622.990000000005</v>
      </c>
      <c r="E1004" s="1">
        <v>0</v>
      </c>
      <c r="F1004" s="1">
        <v>0</v>
      </c>
      <c r="G1004" s="2">
        <f t="shared" si="22"/>
        <v>4017.4390200000007</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240609.56</v>
      </c>
      <c r="D1006" s="1">
        <f>BILANCA!E28</f>
        <v>245728.24</v>
      </c>
      <c r="E1006" s="1">
        <v>0</v>
      </c>
      <c r="F1006" s="1">
        <v>0</v>
      </c>
      <c r="G1006" s="2">
        <f t="shared" si="22"/>
        <v>16837.518919999999</v>
      </c>
      <c r="H1006" s="2">
        <f t="shared" si="19"/>
        <v>0.67999999999301508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44802.73</v>
      </c>
      <c r="D1013" s="1">
        <f>BILANCA!E35</f>
        <v>45482.21</v>
      </c>
      <c r="E1013" s="1">
        <v>0</v>
      </c>
      <c r="F1013" s="1">
        <v>0</v>
      </c>
      <c r="G1013" s="2">
        <f t="shared" si="22"/>
        <v>4073.0144999999998</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45432.9</v>
      </c>
      <c r="D1014" s="1">
        <f>BILANCA!E36</f>
        <v>46112.38</v>
      </c>
      <c r="E1014" s="1">
        <v>0</v>
      </c>
      <c r="F1014" s="1">
        <v>0</v>
      </c>
      <c r="G1014" s="2">
        <f t="shared" si="22"/>
        <v>4267.3874599999999</v>
      </c>
      <c r="H1014" s="2">
        <f t="shared" si="19"/>
        <v>0.47999999999592546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630.16999999999996</v>
      </c>
      <c r="D1018" s="1">
        <f>BILANCA!E40</f>
        <v>630.16999999999996</v>
      </c>
      <c r="E1018" s="1">
        <v>0</v>
      </c>
      <c r="F1018" s="1">
        <v>0</v>
      </c>
      <c r="G1018" s="2">
        <f t="shared" si="22"/>
        <v>66.167850000000001</v>
      </c>
      <c r="H1018" s="2">
        <f t="shared" si="19"/>
        <v>0.33999999999991815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230.19</v>
      </c>
      <c r="D1023" s="1">
        <f>BILANCA!E45</f>
        <v>115.10000000000002</v>
      </c>
      <c r="E1023" s="1">
        <v>0</v>
      </c>
      <c r="F1023" s="1">
        <v>0</v>
      </c>
      <c r="G1023" s="2">
        <f t="shared" si="22"/>
        <v>18.415600000000001</v>
      </c>
      <c r="H1023" s="2">
        <f t="shared" si="19"/>
        <v>0.29000000000002046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460.38</v>
      </c>
      <c r="D1025" s="1">
        <f>BILANCA!E47</f>
        <v>460.38</v>
      </c>
      <c r="E1025" s="1">
        <v>0</v>
      </c>
      <c r="F1025" s="1">
        <v>0</v>
      </c>
      <c r="G1025" s="2">
        <f t="shared" si="22"/>
        <v>58.00788</v>
      </c>
      <c r="H1025" s="2">
        <f t="shared" si="19"/>
        <v>0.75999999999999091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230.19</v>
      </c>
      <c r="D1028" s="1">
        <f>BILANCA!E50</f>
        <v>345.28</v>
      </c>
      <c r="E1028" s="1">
        <v>0</v>
      </c>
      <c r="F1028" s="1">
        <v>0</v>
      </c>
      <c r="G1028" s="2">
        <f t="shared" si="22"/>
        <v>41.433749999999996</v>
      </c>
      <c r="H1028" s="2">
        <f t="shared" si="19"/>
        <v>0.46999999999997044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50050.400000000001</v>
      </c>
      <c r="D1032" s="1">
        <f>BILANCA!E54</f>
        <v>50835.58</v>
      </c>
      <c r="E1032" s="1">
        <v>0</v>
      </c>
      <c r="F1032" s="1">
        <v>0</v>
      </c>
      <c r="G1032" s="2">
        <f t="shared" si="22"/>
        <v>7434.3564400000005</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50050.400000000001</v>
      </c>
      <c r="D1033" s="1">
        <f>BILANCA!E55</f>
        <v>50835.58</v>
      </c>
      <c r="E1033" s="1">
        <v>0</v>
      </c>
      <c r="F1033" s="1">
        <v>0</v>
      </c>
      <c r="G1033" s="2">
        <f t="shared" si="22"/>
        <v>7586.0780000000013</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82194.179999999993</v>
      </c>
      <c r="D1034" s="1">
        <f>BILANCA!E56</f>
        <v>0</v>
      </c>
      <c r="E1034" s="1">
        <v>0</v>
      </c>
      <c r="F1034" s="1">
        <v>0</v>
      </c>
      <c r="G1034" s="2">
        <f t="shared" si="22"/>
        <v>4191.9031799999993</v>
      </c>
      <c r="H1034" s="2">
        <f t="shared" si="19"/>
        <v>0.17999999999301508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82194.179999999993</v>
      </c>
      <c r="D1035" s="1">
        <f>BILANCA!E57</f>
        <v>0</v>
      </c>
      <c r="E1035" s="1">
        <v>0</v>
      </c>
      <c r="F1035" s="1">
        <v>0</v>
      </c>
      <c r="G1035" s="2">
        <f t="shared" si="22"/>
        <v>4274.0973599999998</v>
      </c>
      <c r="H1035" s="2">
        <f t="shared" si="19"/>
        <v>0.17999999999301508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143548.66999999998</v>
      </c>
      <c r="D1046" s="1">
        <f>BILANCA!E68</f>
        <v>156133.75</v>
      </c>
      <c r="E1046" s="1">
        <v>0</v>
      </c>
      <c r="F1046" s="1">
        <v>0</v>
      </c>
      <c r="G1046" s="2">
        <f t="shared" si="22"/>
        <v>28716.418709999998</v>
      </c>
      <c r="H1046" s="2">
        <f t="shared" si="19"/>
        <v>0.58000000001629815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39041.01</v>
      </c>
      <c r="D1047" s="1">
        <f>BILANCA!E69</f>
        <v>40535.740000000005</v>
      </c>
      <c r="E1047" s="1">
        <v>0</v>
      </c>
      <c r="F1047" s="1">
        <v>0</v>
      </c>
      <c r="G1047" s="2">
        <f t="shared" si="22"/>
        <v>7687.1993600000005</v>
      </c>
      <c r="H1047" s="2">
        <f t="shared" si="19"/>
        <v>0.26999999999679858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38993.040000000001</v>
      </c>
      <c r="D1048" s="1">
        <f>BILANCA!E70</f>
        <v>40262.69</v>
      </c>
      <c r="E1048" s="1">
        <v>0</v>
      </c>
      <c r="F1048" s="1">
        <v>0</v>
      </c>
      <c r="G1048" s="2">
        <f t="shared" si="22"/>
        <v>7768.6973000000016</v>
      </c>
      <c r="H1048" s="2">
        <f t="shared" si="19"/>
        <v>0.34999999999854481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38993.040000000001</v>
      </c>
      <c r="D1050" s="1">
        <f>BILANCA!E72</f>
        <v>40262.69</v>
      </c>
      <c r="E1050" s="1">
        <v>0</v>
      </c>
      <c r="F1050" s="1">
        <v>0</v>
      </c>
      <c r="G1050" s="2">
        <f t="shared" si="22"/>
        <v>8007.7341400000005</v>
      </c>
      <c r="H1050" s="2">
        <f t="shared" si="19"/>
        <v>0.34999999999854481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47.97</v>
      </c>
      <c r="D1054" s="1">
        <f>BILANCA!E76</f>
        <v>273.05</v>
      </c>
      <c r="E1054" s="1">
        <v>0</v>
      </c>
      <c r="F1054" s="1">
        <v>0</v>
      </c>
      <c r="G1054" s="2">
        <f t="shared" si="22"/>
        <v>42.17897</v>
      </c>
      <c r="H1054" s="2">
        <f t="shared" si="19"/>
        <v>8.0000000000012506E-2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18488.939999999999</v>
      </c>
      <c r="D1056" s="1">
        <f>BILANCA!E78</f>
        <v>19482.399999999998</v>
      </c>
      <c r="E1056" s="1">
        <v>0</v>
      </c>
      <c r="F1056" s="1">
        <v>0</v>
      </c>
      <c r="G1056" s="2">
        <f t="shared" si="22"/>
        <v>4194.1230199999991</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3089.1</v>
      </c>
      <c r="D1062" s="1">
        <f>BILANCA!E84</f>
        <v>3089.1</v>
      </c>
      <c r="E1062" s="1">
        <v>0</v>
      </c>
      <c r="F1062" s="1">
        <v>0</v>
      </c>
      <c r="G1062" s="2">
        <f t="shared" si="22"/>
        <v>732.11669999999992</v>
      </c>
      <c r="H1062" s="2">
        <f t="shared" si="19"/>
        <v>0.1999999999998181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15399.84</v>
      </c>
      <c r="D1064" s="1">
        <f>BILANCA!E86</f>
        <v>16393.3</v>
      </c>
      <c r="E1064" s="1">
        <v>0</v>
      </c>
      <c r="F1064" s="1">
        <v>0</v>
      </c>
      <c r="G1064" s="2">
        <f t="shared" si="22"/>
        <v>3903.1016399999999</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2382.35</v>
      </c>
      <c r="D1124" s="1">
        <f>BILANCA!E146</f>
        <v>9950.2999999999993</v>
      </c>
      <c r="E1124" s="1">
        <v>0</v>
      </c>
      <c r="F1124" s="1">
        <v>0</v>
      </c>
      <c r="G1124" s="2">
        <f t="shared" si="22"/>
        <v>3141.8959499999992</v>
      </c>
      <c r="H1124" s="2">
        <f t="shared" si="23"/>
        <v>0.64999999999918145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2382.35</v>
      </c>
      <c r="D1138" s="1">
        <f>BILANCA!E160</f>
        <v>9950.2999999999993</v>
      </c>
      <c r="E1138" s="1">
        <v>0</v>
      </c>
      <c r="F1138" s="1">
        <v>0</v>
      </c>
      <c r="G1138" s="2">
        <f t="shared" si="22"/>
        <v>3453.85725</v>
      </c>
      <c r="H1138" s="2">
        <f t="shared" si="23"/>
        <v>0.64999999999918145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83636.37</v>
      </c>
      <c r="D1148" s="1">
        <f>BILANCA!E170</f>
        <v>86165.31</v>
      </c>
      <c r="E1148" s="1">
        <v>0</v>
      </c>
      <c r="F1148" s="1">
        <v>0</v>
      </c>
      <c r="G1148" s="2">
        <f t="shared" si="22"/>
        <v>42234.553350000002</v>
      </c>
      <c r="H1148" s="2">
        <f t="shared" si="23"/>
        <v>0.67999999999301508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83636.37</v>
      </c>
      <c r="D1151" s="1">
        <f>BILANCA!E173</f>
        <v>86165.31</v>
      </c>
      <c r="E1151" s="1">
        <v>0</v>
      </c>
      <c r="F1151" s="1">
        <v>0</v>
      </c>
      <c r="G1151" s="2">
        <f t="shared" si="22"/>
        <v>43002.454320000004</v>
      </c>
      <c r="H1151" s="2">
        <f t="shared" si="23"/>
        <v>0.67999999999301508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1188940.8599999999</v>
      </c>
      <c r="D1152" s="1">
        <f>BILANCA!E175</f>
        <v>1227009.27</v>
      </c>
      <c r="E1152" s="1">
        <v>0</v>
      </c>
      <c r="F1152" s="1">
        <v>0</v>
      </c>
      <c r="G1152" s="2">
        <f t="shared" si="22"/>
        <v>615660.13860000006</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153007.94</v>
      </c>
      <c r="D1153" s="1">
        <f>BILANCA!E176</f>
        <v>110529.35999999999</v>
      </c>
      <c r="E1153" s="1">
        <v>0</v>
      </c>
      <c r="F1153" s="1">
        <v>0</v>
      </c>
      <c r="G1153" s="2">
        <f t="shared" si="22"/>
        <v>63591.332200000004</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110611.26000000001</v>
      </c>
      <c r="D1154" s="1">
        <f>BILANCA!E177</f>
        <v>110529.35999999999</v>
      </c>
      <c r="E1154" s="1">
        <v>0</v>
      </c>
      <c r="F1154" s="1">
        <v>0</v>
      </c>
      <c r="G1154" s="2">
        <f t="shared" si="22"/>
        <v>56715.566580000006</v>
      </c>
      <c r="H1154" s="2">
        <f t="shared" si="23"/>
        <v>0.61999999999534339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83808.240000000005</v>
      </c>
      <c r="D1155" s="1">
        <f>BILANCA!E178</f>
        <v>84579.65</v>
      </c>
      <c r="E1155" s="1">
        <v>0</v>
      </c>
      <c r="F1155" s="1">
        <v>0</v>
      </c>
      <c r="G1155" s="2">
        <f t="shared" si="22"/>
        <v>43510.416879999997</v>
      </c>
      <c r="H1155" s="2">
        <f t="shared" si="23"/>
        <v>0.59000000001105946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8749.34</v>
      </c>
      <c r="D1156" s="1">
        <f>BILANCA!E179</f>
        <v>5559.04</v>
      </c>
      <c r="E1156" s="1">
        <v>0</v>
      </c>
      <c r="F1156" s="1">
        <v>0</v>
      </c>
      <c r="G1156" s="2">
        <f t="shared" si="22"/>
        <v>3437.0636599999998</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28.71</v>
      </c>
      <c r="D1157" s="1">
        <f>BILANCA!E180</f>
        <v>15.87</v>
      </c>
      <c r="E1157" s="1">
        <v>0</v>
      </c>
      <c r="F1157" s="1">
        <v>0</v>
      </c>
      <c r="G1157" s="2">
        <f t="shared" si="22"/>
        <v>10.5183</v>
      </c>
      <c r="H1157" s="2">
        <f t="shared" si="23"/>
        <v>0.41999999999999993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28.71</v>
      </c>
      <c r="D1160" s="1">
        <f>BILANCA!E183</f>
        <v>15.87</v>
      </c>
      <c r="E1160" s="1">
        <v>0</v>
      </c>
      <c r="F1160" s="1">
        <v>0</v>
      </c>
      <c r="G1160" s="2">
        <f t="shared" si="22"/>
        <v>10.699649999999998</v>
      </c>
      <c r="H1160" s="2">
        <f t="shared" si="23"/>
        <v>0.41999999999999993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203.32</v>
      </c>
      <c r="D1163" s="1">
        <f>BILANCA!E186</f>
        <v>6.72</v>
      </c>
      <c r="E1163" s="1">
        <v>0</v>
      </c>
      <c r="F1163" s="1">
        <v>0</v>
      </c>
      <c r="G1163" s="2">
        <f t="shared" si="22"/>
        <v>39.016800000000003</v>
      </c>
      <c r="H1163" s="2">
        <f t="shared" si="23"/>
        <v>0.59999999999999343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17821.650000000001</v>
      </c>
      <c r="D1165" s="1">
        <f>BILANCA!E188</f>
        <v>20368.080000000002</v>
      </c>
      <c r="E1165" s="1">
        <v>0</v>
      </c>
      <c r="F1165" s="1">
        <v>0</v>
      </c>
      <c r="G1165" s="2">
        <f t="shared" si="22"/>
        <v>10657.521420000001</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42396.68</v>
      </c>
      <c r="D1166" s="1">
        <f>BILANCA!E189</f>
        <v>0</v>
      </c>
      <c r="E1166" s="1">
        <v>0</v>
      </c>
      <c r="F1166" s="1">
        <v>0</v>
      </c>
      <c r="G1166" s="2">
        <f t="shared" si="22"/>
        <v>7758.5924399999994</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1035932.9199999999</v>
      </c>
      <c r="D1214" s="1">
        <f>BILANCA!E237</f>
        <v>1116479.9100000001</v>
      </c>
      <c r="E1214" s="1">
        <v>0</v>
      </c>
      <c r="F1214" s="1">
        <v>0</v>
      </c>
      <c r="G1214" s="2">
        <f t="shared" si="22"/>
        <v>755114.22294000012</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1047096.46</v>
      </c>
      <c r="D1215" s="1">
        <f>BILANCA!E238</f>
        <v>1072579.79</v>
      </c>
      <c r="E1215" s="1">
        <v>0</v>
      </c>
      <c r="F1215" s="1">
        <v>0</v>
      </c>
      <c r="G1215" s="2">
        <f t="shared" si="22"/>
        <v>740603.40128000011</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1047096.46</v>
      </c>
      <c r="D1216" s="1">
        <f>BILANCA!E239</f>
        <v>1072579.79</v>
      </c>
      <c r="E1216" s="1">
        <v>0</v>
      </c>
      <c r="F1216" s="1">
        <v>0</v>
      </c>
      <c r="G1216" s="2">
        <f t="shared" si="22"/>
        <v>743795.65732</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853061.57</v>
      </c>
      <c r="D1217" s="1">
        <f>BILANCA!E240</f>
        <v>960590.63</v>
      </c>
      <c r="E1217" s="1">
        <v>0</v>
      </c>
      <c r="F1217" s="1">
        <v>0</v>
      </c>
      <c r="G1217" s="2">
        <f t="shared" si="22"/>
        <v>649172.82221999997</v>
      </c>
      <c r="H1217" s="2">
        <f t="shared" si="23"/>
        <v>0.80000000004656613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194034.89</v>
      </c>
      <c r="D1218" s="1">
        <f>BILANCA!E241</f>
        <v>111989.16</v>
      </c>
      <c r="E1218" s="1">
        <v>0</v>
      </c>
      <c r="F1218" s="1">
        <v>0</v>
      </c>
      <c r="G1218" s="2">
        <f t="shared" si="22"/>
        <v>98233.104350000009</v>
      </c>
      <c r="H1218" s="2">
        <f t="shared" si="23"/>
        <v>0.26999999998952262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-13647.87</v>
      </c>
      <c r="D1222" s="1">
        <f>BILANCA!E245</f>
        <v>33847.839999999997</v>
      </c>
      <c r="E1222" s="1">
        <v>0</v>
      </c>
      <c r="F1222" s="1">
        <v>0</v>
      </c>
      <c r="G1222" s="2">
        <f t="shared" si="22"/>
        <v>12917.426589999997</v>
      </c>
      <c r="H1222" s="2">
        <f t="shared" si="23"/>
        <v>0.2900000000026921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33847.839999999997</v>
      </c>
      <c r="E1223" s="1">
        <v>0</v>
      </c>
      <c r="F1223" s="1">
        <v>0</v>
      </c>
      <c r="G1223" s="2">
        <f t="shared" si="22"/>
        <v>16246.963199999998</v>
      </c>
      <c r="H1223" s="2">
        <f t="shared" si="23"/>
        <v>0.16000000000349246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33847.839999999997</v>
      </c>
      <c r="E1224" s="1">
        <v>0</v>
      </c>
      <c r="F1224" s="1">
        <v>0</v>
      </c>
      <c r="G1224" s="2">
        <f t="shared" si="22"/>
        <v>16314.658879999997</v>
      </c>
      <c r="H1224" s="2">
        <f t="shared" si="23"/>
        <v>0.16000000000349246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13647.87</v>
      </c>
      <c r="D1227" s="1">
        <f>BILANCA!E250</f>
        <v>0</v>
      </c>
      <c r="E1227" s="1">
        <v>0</v>
      </c>
      <c r="F1227" s="1">
        <v>0</v>
      </c>
      <c r="G1227" s="2">
        <f t="shared" si="22"/>
        <v>3330.0802800000001</v>
      </c>
      <c r="H1227" s="2">
        <f t="shared" si="23"/>
        <v>0.12999999999919964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13647.87</v>
      </c>
      <c r="D1228" s="1">
        <f>BILANCA!E251</f>
        <v>0</v>
      </c>
      <c r="E1228" s="1">
        <v>0</v>
      </c>
      <c r="F1228" s="1">
        <v>0</v>
      </c>
      <c r="G1228" s="2">
        <f t="shared" si="22"/>
        <v>3343.7281499999999</v>
      </c>
      <c r="H1228" s="2">
        <f t="shared" si="23"/>
        <v>0.12999999999919964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2382.35</v>
      </c>
      <c r="D1232" s="1">
        <f>BILANCA!E255</f>
        <v>9950.2999999999993</v>
      </c>
      <c r="E1232" s="1">
        <v>0</v>
      </c>
      <c r="F1232" s="1">
        <v>0</v>
      </c>
      <c r="G1232" s="2">
        <f t="shared" si="22"/>
        <v>5548.4545499999995</v>
      </c>
      <c r="H1232" s="2">
        <f t="shared" si="23"/>
        <v>0.64999999999918145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101.98</v>
      </c>
      <c r="D1234" s="1">
        <f>BILANCA!E257</f>
        <v>101.98</v>
      </c>
      <c r="E1234" s="1">
        <v>0</v>
      </c>
      <c r="F1234" s="1">
        <v>0</v>
      </c>
      <c r="G1234" s="2">
        <f t="shared" si="22"/>
        <v>76.790940000000006</v>
      </c>
      <c r="H1234" s="2">
        <f t="shared" si="23"/>
        <v>3.9999999999992042E-2</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20383.87</v>
      </c>
      <c r="D1236" s="1">
        <f>BILANCA!E259</f>
        <v>40229.870000000003</v>
      </c>
      <c r="E1236" s="1">
        <v>0</v>
      </c>
      <c r="F1236" s="1">
        <v>0</v>
      </c>
      <c r="G1236" s="2">
        <f t="shared" si="22"/>
        <v>25513.43333</v>
      </c>
      <c r="H1236" s="2">
        <f t="shared" si="23"/>
        <v>0.25999999999839929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20383.87</v>
      </c>
      <c r="D1237" s="1">
        <f>BILANCA!E260</f>
        <v>40229.870000000003</v>
      </c>
      <c r="E1237" s="1">
        <v>0</v>
      </c>
      <c r="F1237" s="1">
        <v>0</v>
      </c>
      <c r="G1237" s="2">
        <f t="shared" si="22"/>
        <v>25614.276940000003</v>
      </c>
      <c r="H1237" s="2">
        <f t="shared" si="23"/>
        <v>0.25999999999839929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2365.13</v>
      </c>
      <c r="D1240" s="1">
        <f>BILANCA!E264</f>
        <v>4897.46</v>
      </c>
      <c r="E1240" s="1">
        <v>0</v>
      </c>
      <c r="F1240" s="1">
        <v>0</v>
      </c>
      <c r="G1240" s="2">
        <f t="shared" si="22"/>
        <v>3125.13285</v>
      </c>
      <c r="H1240" s="2">
        <f t="shared" si="23"/>
        <v>0.59000000000014552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17.22</v>
      </c>
      <c r="D1241" s="1">
        <f>BILANCA!E265</f>
        <v>5052.84</v>
      </c>
      <c r="E1241" s="1">
        <v>0</v>
      </c>
      <c r="F1241" s="1">
        <v>0</v>
      </c>
      <c r="G1241" s="2">
        <f t="shared" si="22"/>
        <v>2611.7082</v>
      </c>
      <c r="H1241" s="2">
        <f t="shared" si="23"/>
        <v>0.37999999999985334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15399.84</v>
      </c>
      <c r="D1244" s="1">
        <f>BILANCA!E268</f>
        <v>16106.63</v>
      </c>
      <c r="E1244" s="1">
        <v>0</v>
      </c>
      <c r="F1244" s="1">
        <v>0</v>
      </c>
      <c r="G1244" s="2">
        <f t="shared" si="24"/>
        <v>12427.0191</v>
      </c>
      <c r="H1244" s="2">
        <f t="shared" si="23"/>
        <v>0.53000000000065484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286.67</v>
      </c>
      <c r="E1245" s="1">
        <v>0</v>
      </c>
      <c r="F1245" s="1">
        <v>0</v>
      </c>
      <c r="G1245" s="2">
        <f t="shared" si="24"/>
        <v>150.21508</v>
      </c>
      <c r="H1245" s="2">
        <f t="shared" si="23"/>
        <v>0.32999999999998408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322.73</v>
      </c>
      <c r="D1263" s="1">
        <f>BILANCA!E287</f>
        <v>327.14999999999998</v>
      </c>
      <c r="E1263" s="1">
        <v>0</v>
      </c>
      <c r="F1263" s="1">
        <v>0</v>
      </c>
      <c r="G1263" s="2">
        <f t="shared" si="24"/>
        <v>273.5684</v>
      </c>
      <c r="H1263" s="2">
        <f t="shared" si="23"/>
        <v>0.41999999999995907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110288.53</v>
      </c>
      <c r="D1264" s="1">
        <f>BILANCA!E288</f>
        <v>110202.21</v>
      </c>
      <c r="E1264" s="1">
        <v>0</v>
      </c>
      <c r="F1264" s="1">
        <v>0</v>
      </c>
      <c r="G1264" s="2">
        <f t="shared" si="24"/>
        <v>92924.718950000009</v>
      </c>
      <c r="H1264" s="2">
        <f t="shared" si="23"/>
        <v>0.680000000007567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42396.68</v>
      </c>
      <c r="D1266" s="1">
        <f>BILANCA!E290</f>
        <v>0</v>
      </c>
      <c r="E1266" s="1">
        <v>0</v>
      </c>
      <c r="F1266" s="1">
        <v>0</v>
      </c>
      <c r="G1266" s="2">
        <f t="shared" si="24"/>
        <v>11998.260439999998</v>
      </c>
      <c r="H1266" s="2">
        <f t="shared" si="23"/>
        <v>0.31999999999970896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79.63</v>
      </c>
      <c r="D1273" s="1">
        <f>BILANCA!E297</f>
        <v>0</v>
      </c>
      <c r="E1273" s="1">
        <v>0</v>
      </c>
      <c r="F1273" s="1">
        <v>0</v>
      </c>
      <c r="G1273" s="2">
        <f t="shared" si="24"/>
        <v>23.092699999999997</v>
      </c>
      <c r="H1273" s="2">
        <f t="shared" si="23"/>
        <v>0.37000000000000455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14617.73</v>
      </c>
      <c r="D1274" s="1">
        <f>BILANCA!E298</f>
        <v>17278.97</v>
      </c>
      <c r="E1274" s="1">
        <v>0</v>
      </c>
      <c r="F1274" s="1">
        <v>0</v>
      </c>
      <c r="G1274" s="2">
        <f t="shared" si="24"/>
        <v>14310.11997</v>
      </c>
      <c r="H1274" s="2">
        <f t="shared" si="23"/>
        <v>0.2999999999992724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3124.29</v>
      </c>
      <c r="D1278" s="1">
        <f>BILANCA!E302</f>
        <v>3089.11</v>
      </c>
      <c r="E1278" s="1">
        <v>0</v>
      </c>
      <c r="F1278" s="1">
        <v>0</v>
      </c>
      <c r="G1278" s="2">
        <f t="shared" si="24"/>
        <v>2744.2404500000002</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1200872.26</v>
      </c>
      <c r="D1408" s="1">
        <f>'RAS-funkcijski'!E114</f>
        <v>1293880.1200000001</v>
      </c>
      <c r="E1408" s="1">
        <v>0</v>
      </c>
      <c r="F1408" s="1">
        <v>0</v>
      </c>
      <c r="G1408" s="2">
        <f t="shared" si="24"/>
        <v>416749.57500000001</v>
      </c>
      <c r="H1408" s="2">
        <f t="shared" si="27"/>
        <v>0.38000000012107193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1200872.26</v>
      </c>
      <c r="D1412" s="1">
        <f>'RAS-funkcijski'!E118</f>
        <v>1293880.1200000001</v>
      </c>
      <c r="E1412" s="1">
        <v>0</v>
      </c>
      <c r="F1412" s="1">
        <v>0</v>
      </c>
      <c r="G1412" s="2">
        <f t="shared" si="24"/>
        <v>431904.10500000004</v>
      </c>
      <c r="H1412" s="2">
        <f t="shared" si="27"/>
        <v>0.38000000012107193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1200872.26</v>
      </c>
      <c r="D1414" s="1">
        <f>'RAS-funkcijski'!E120</f>
        <v>1293880.1200000001</v>
      </c>
      <c r="E1414" s="1">
        <v>0</v>
      </c>
      <c r="F1414" s="1">
        <v>0</v>
      </c>
      <c r="G1414" s="2">
        <f t="shared" si="24"/>
        <v>439481.37</v>
      </c>
      <c r="H1414" s="2">
        <f t="shared" si="27"/>
        <v>0.38000000012107193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1200872.26</v>
      </c>
      <c r="D1435" s="13">
        <f>'RAS-funkcijski'!E141</f>
        <v>1293880.1200000001</v>
      </c>
      <c r="E1435" s="13">
        <v>0</v>
      </c>
      <c r="F1435" s="13">
        <v>0</v>
      </c>
      <c r="G1435" s="14">
        <f t="shared" si="24"/>
        <v>519042.65250000008</v>
      </c>
      <c r="H1435" s="14">
        <f t="shared" si="27"/>
        <v>0.38000000012107193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5911.58</v>
      </c>
      <c r="E1436" s="6">
        <v>0</v>
      </c>
      <c r="F1436" s="6">
        <v>0</v>
      </c>
      <c r="G1436" s="7">
        <f t="shared" si="24"/>
        <v>11.82316</v>
      </c>
      <c r="H1436" s="7">
        <f t="shared" si="27"/>
        <v>0.42000000000007276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5911.58</v>
      </c>
      <c r="E1453" s="1">
        <v>0</v>
      </c>
      <c r="F1453" s="1">
        <v>0</v>
      </c>
      <c r="G1453" s="2">
        <f t="shared" si="24"/>
        <v>212.81687999999997</v>
      </c>
      <c r="H1453" s="2">
        <f t="shared" si="27"/>
        <v>0.42000000000007276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5911.58</v>
      </c>
      <c r="E1454" s="1">
        <v>0</v>
      </c>
      <c r="F1454" s="1">
        <v>0</v>
      </c>
      <c r="G1454" s="2">
        <f t="shared" si="24"/>
        <v>224.64004</v>
      </c>
      <c r="H1454" s="2">
        <f t="shared" si="27"/>
        <v>0.42000000000007276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5911.58</v>
      </c>
      <c r="E1456" s="1">
        <v>0</v>
      </c>
      <c r="F1456" s="1">
        <v>0</v>
      </c>
      <c r="G1456" s="2">
        <f t="shared" si="24"/>
        <v>248.28636</v>
      </c>
      <c r="H1456" s="2">
        <f t="shared" si="27"/>
        <v>0.42000000000007276</v>
      </c>
      <c r="I1456" s="10">
        <f t="shared" si="30"/>
        <v>104.28027120001806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153007.94</v>
      </c>
      <c r="D1480" s="6"/>
      <c r="E1480" s="6">
        <v>0</v>
      </c>
      <c r="F1480" s="6">
        <v>0</v>
      </c>
      <c r="G1480" s="7">
        <f t="shared" ref="G1480:G1580" si="34">B1480/1000*C1480</f>
        <v>153.00794000000002</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1311829.5999999999</v>
      </c>
      <c r="D1481" s="1">
        <v>0</v>
      </c>
      <c r="E1481" s="1">
        <v>0</v>
      </c>
      <c r="F1481" s="1">
        <v>0</v>
      </c>
      <c r="G1481" s="2">
        <f t="shared" si="34"/>
        <v>2623.6591999999996</v>
      </c>
      <c r="H1481" s="2">
        <f t="shared" si="35"/>
        <v>0.40000000013969839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1263831.95</v>
      </c>
      <c r="D1483" s="1">
        <v>0</v>
      </c>
      <c r="E1483" s="1">
        <v>0</v>
      </c>
      <c r="F1483" s="1">
        <v>0</v>
      </c>
      <c r="G1483" s="2">
        <f t="shared" si="34"/>
        <v>5055.3278</v>
      </c>
      <c r="H1483" s="2">
        <f t="shared" si="35"/>
        <v>5.0000000046566129E-2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1041504.17</v>
      </c>
      <c r="D1484" s="1">
        <v>0</v>
      </c>
      <c r="E1484" s="1">
        <v>0</v>
      </c>
      <c r="F1484" s="1">
        <v>0</v>
      </c>
      <c r="G1484" s="2">
        <f t="shared" si="34"/>
        <v>5207.5208499999999</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178864.01</v>
      </c>
      <c r="D1485" s="1">
        <v>0</v>
      </c>
      <c r="E1485" s="1">
        <v>0</v>
      </c>
      <c r="F1485" s="1">
        <v>0</v>
      </c>
      <c r="G1485" s="2">
        <f t="shared" si="34"/>
        <v>1073.18406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279.72000000000003</v>
      </c>
      <c r="D1486" s="1">
        <v>0</v>
      </c>
      <c r="E1486" s="1">
        <v>0</v>
      </c>
      <c r="F1486" s="1">
        <v>0</v>
      </c>
      <c r="G1486" s="2">
        <f t="shared" si="34"/>
        <v>1.9580400000000002</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2103.39</v>
      </c>
      <c r="D1489" s="1">
        <v>0</v>
      </c>
      <c r="E1489" s="1">
        <v>0</v>
      </c>
      <c r="F1489" s="1">
        <v>0</v>
      </c>
      <c r="G1489" s="2">
        <f t="shared" si="34"/>
        <v>21.033899999999999</v>
      </c>
      <c r="H1489" s="2">
        <f t="shared" si="35"/>
        <v>0.38999999999987267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41080.660000000003</v>
      </c>
      <c r="D1491" s="1">
        <v>0</v>
      </c>
      <c r="E1491" s="1">
        <v>0</v>
      </c>
      <c r="F1491" s="1">
        <v>0</v>
      </c>
      <c r="G1491" s="2">
        <f t="shared" si="34"/>
        <v>492.96792000000005</v>
      </c>
      <c r="H1491" s="2">
        <f t="shared" si="35"/>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47997.65</v>
      </c>
      <c r="D1492" s="1">
        <v>0</v>
      </c>
      <c r="E1492" s="1">
        <v>0</v>
      </c>
      <c r="F1492" s="1">
        <v>0</v>
      </c>
      <c r="G1492" s="2">
        <f t="shared" si="34"/>
        <v>623.96944999999994</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1354308.18</v>
      </c>
      <c r="D1499" s="1">
        <v>0</v>
      </c>
      <c r="E1499" s="1">
        <v>0</v>
      </c>
      <c r="F1499" s="1">
        <v>0</v>
      </c>
      <c r="G1499" s="2">
        <f t="shared" si="34"/>
        <v>27086.1636</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1263853.8999999999</v>
      </c>
      <c r="D1501" s="1">
        <v>0</v>
      </c>
      <c r="E1501" s="1">
        <v>0</v>
      </c>
      <c r="F1501" s="1">
        <v>0</v>
      </c>
      <c r="G1501" s="2">
        <f t="shared" si="34"/>
        <v>27804.785799999998</v>
      </c>
      <c r="H1501" s="2">
        <f t="shared" si="35"/>
        <v>0.10000000009313226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1040732.47</v>
      </c>
      <c r="D1502" s="1">
        <v>0</v>
      </c>
      <c r="E1502" s="1">
        <v>0</v>
      </c>
      <c r="F1502" s="1">
        <v>0</v>
      </c>
      <c r="G1502" s="2">
        <f t="shared" si="34"/>
        <v>23936.846809999999</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181994.65</v>
      </c>
      <c r="D1503" s="1">
        <v>0</v>
      </c>
      <c r="E1503" s="1">
        <v>0</v>
      </c>
      <c r="F1503" s="1">
        <v>0</v>
      </c>
      <c r="G1503" s="2">
        <f t="shared" si="34"/>
        <v>4367.8716000000004</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292.56</v>
      </c>
      <c r="D1504" s="1">
        <v>0</v>
      </c>
      <c r="E1504" s="1">
        <v>0</v>
      </c>
      <c r="F1504" s="1">
        <v>0</v>
      </c>
      <c r="G1504" s="2">
        <f t="shared" si="34"/>
        <v>7.3140000000000001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2299.9899999999998</v>
      </c>
      <c r="D1507" s="1">
        <v>0</v>
      </c>
      <c r="E1507" s="1">
        <v>0</v>
      </c>
      <c r="F1507" s="1">
        <v>0</v>
      </c>
      <c r="G1507" s="2">
        <f t="shared" si="34"/>
        <v>64.399720000000002</v>
      </c>
      <c r="H1507" s="2">
        <f t="shared" si="35"/>
        <v>1.0000000000218279E-2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38534.230000000003</v>
      </c>
      <c r="D1509" s="1">
        <v>0</v>
      </c>
      <c r="E1509" s="1">
        <v>0</v>
      </c>
      <c r="F1509" s="1">
        <v>0</v>
      </c>
      <c r="G1509" s="2">
        <f t="shared" si="34"/>
        <v>1156.0269000000001</v>
      </c>
      <c r="H1509" s="2">
        <f t="shared" si="35"/>
        <v>0.23000000000320142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90454.28</v>
      </c>
      <c r="D1510" s="1">
        <v>0</v>
      </c>
      <c r="E1510" s="1">
        <v>0</v>
      </c>
      <c r="F1510" s="1">
        <v>0</v>
      </c>
      <c r="G1510" s="2">
        <f t="shared" si="34"/>
        <v>2804.08268</v>
      </c>
      <c r="H1510" s="2">
        <f t="shared" si="35"/>
        <v>0.27999999999883585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110529.35999999987</v>
      </c>
      <c r="D1517" s="1">
        <v>0</v>
      </c>
      <c r="E1517" s="1">
        <v>0</v>
      </c>
      <c r="F1517" s="1">
        <v>0</v>
      </c>
      <c r="G1517" s="2">
        <f t="shared" si="34"/>
        <v>4200.1156799999953</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327.14999999999998</v>
      </c>
      <c r="D1518" s="1">
        <v>0</v>
      </c>
      <c r="E1518" s="1">
        <v>0</v>
      </c>
      <c r="F1518" s="1">
        <v>0</v>
      </c>
      <c r="G1518" s="2">
        <f t="shared" si="34"/>
        <v>12.758849999999999</v>
      </c>
      <c r="H1518" s="2">
        <f t="shared" si="35"/>
        <v>0.14999999999997726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327.14999999999998</v>
      </c>
      <c r="D1524" s="1">
        <v>0</v>
      </c>
      <c r="E1524" s="1">
        <v>0</v>
      </c>
      <c r="F1524" s="1">
        <v>0</v>
      </c>
      <c r="G1524" s="2">
        <f t="shared" si="34"/>
        <v>14.721749999999998</v>
      </c>
      <c r="H1524" s="2">
        <f t="shared" si="35"/>
        <v>0.14999999999997726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327.14999999999998</v>
      </c>
      <c r="D1530" s="1">
        <v>0</v>
      </c>
      <c r="E1530" s="1">
        <v>0</v>
      </c>
      <c r="F1530" s="1">
        <v>0</v>
      </c>
      <c r="G1530" s="2">
        <f t="shared" si="34"/>
        <v>16.684649999999998</v>
      </c>
      <c r="H1530" s="2">
        <f t="shared" si="35"/>
        <v>0.14999999999997726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327.14999999999998</v>
      </c>
      <c r="D1531" s="1">
        <v>0</v>
      </c>
      <c r="E1531" s="1">
        <v>0</v>
      </c>
      <c r="F1531" s="1">
        <v>0</v>
      </c>
      <c r="G1531" s="2">
        <f t="shared" si="34"/>
        <v>17.011799999999997</v>
      </c>
      <c r="H1531" s="2">
        <f t="shared" si="35"/>
        <v>0.14999999999997726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110202.21</v>
      </c>
      <c r="D1576" s="1">
        <v>0</v>
      </c>
      <c r="E1576" s="1">
        <v>0</v>
      </c>
      <c r="F1576" s="1">
        <v>0</v>
      </c>
      <c r="G1576" s="2">
        <f t="shared" si="34"/>
        <v>10689.614370000001</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110202.21</v>
      </c>
      <c r="D1578" s="1">
        <v>0</v>
      </c>
      <c r="E1578" s="1">
        <v>0</v>
      </c>
      <c r="F1578" s="1">
        <v>0</v>
      </c>
      <c r="G1578" s="2">
        <f t="shared" si="34"/>
        <v>10910.018790000002</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17110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1171915.73</v>
      </c>
      <c r="I16" s="170">
        <f>'PR-RAS'!E6</f>
        <v>1341375.83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1112326.6700000002</v>
      </c>
      <c r="I17" s="170">
        <f>'PR-RAS'!E151</f>
        <v>1245882.4700000002</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33847.83999999996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13647.870000000261</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1045392.19</v>
      </c>
      <c r="I20" s="173">
        <f>BILANCA!E7</f>
        <v>1070875.52</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143548.66999999998</v>
      </c>
      <c r="I21" s="175">
        <f>BILANCA!E68</f>
        <v>156133.75</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153007.94</v>
      </c>
      <c r="I22" s="175">
        <f>BILANCA!E176</f>
        <v>110529.35999999999</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1035932.9199999999</v>
      </c>
      <c r="I23" s="177">
        <f>BILANCA!E237</f>
        <v>1116479.9100000001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1200872.26</v>
      </c>
      <c r="I27" s="175">
        <f>'RAS-funkcijski'!E114</f>
        <v>1293880.1200000001</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1200872.26</v>
      </c>
      <c r="I28" s="179">
        <f>'RAS-funkcijski'!E141</f>
        <v>1293880.1200000001</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5911.58</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5911.58</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153007.94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110529.35999999987</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327.14999999999998</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110202.21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657" sqref="E65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1171915.73</v>
      </c>
      <c r="E6" s="51">
        <f>E7+E44+E50+E82+E106+E124+E133+E139</f>
        <v>1341375.83</v>
      </c>
      <c r="F6" s="52">
        <f t="shared" ref="F6:F131" si="0">IF(D6&lt;&gt;0,IF(E6/D6&gt;=100,"&gt;&gt;100",E6/D6*100),"-")</f>
        <v>114.46009262116483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1030363.54</v>
      </c>
      <c r="E50" s="51">
        <f>E51+E54+E59+E62+E65+E68+E71+E74+E77</f>
        <v>1185726.1599999999</v>
      </c>
      <c r="F50" s="52">
        <f t="shared" si="0"/>
        <v>115.07842756159636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892110.13</v>
      </c>
      <c r="E68" s="51">
        <f t="shared" si="15"/>
        <v>1004829.5700000001</v>
      </c>
      <c r="F68" s="52">
        <f t="shared" si="0"/>
        <v>112.63514853261447</v>
      </c>
    </row>
    <row r="69" spans="1:6" ht="12.75" customHeight="1" x14ac:dyDescent="0.2">
      <c r="A69" s="53" t="s">
        <v>184</v>
      </c>
      <c r="B69" s="85" t="s">
        <v>185</v>
      </c>
      <c r="C69" s="50" t="s">
        <v>184</v>
      </c>
      <c r="D69" s="242">
        <v>890797.7</v>
      </c>
      <c r="E69" s="242">
        <v>1004254.04</v>
      </c>
      <c r="F69" s="52">
        <f t="shared" si="0"/>
        <v>112.73648775698457</v>
      </c>
    </row>
    <row r="70" spans="1:6" ht="12" x14ac:dyDescent="0.2">
      <c r="A70" s="53" t="s">
        <v>186</v>
      </c>
      <c r="B70" s="85" t="s">
        <v>187</v>
      </c>
      <c r="C70" s="50" t="s">
        <v>186</v>
      </c>
      <c r="D70" s="242">
        <v>1312.43</v>
      </c>
      <c r="E70" s="242">
        <v>575.53</v>
      </c>
      <c r="F70" s="52">
        <f t="shared" si="0"/>
        <v>43.852243548227335</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52857.3</v>
      </c>
      <c r="E74" s="51">
        <f t="shared" si="17"/>
        <v>71069.66</v>
      </c>
      <c r="F74" s="52">
        <f t="shared" si="0"/>
        <v>134.45571378031039</v>
      </c>
    </row>
    <row r="75" spans="1:6" ht="12.75" customHeight="1" x14ac:dyDescent="0.2">
      <c r="A75" s="53" t="s">
        <v>196</v>
      </c>
      <c r="B75" s="85" t="s">
        <v>197</v>
      </c>
      <c r="C75" s="50" t="s">
        <v>196</v>
      </c>
      <c r="D75" s="242">
        <v>52857.3</v>
      </c>
      <c r="E75" s="242">
        <v>71069.66</v>
      </c>
      <c r="F75" s="52">
        <f t="shared" si="0"/>
        <v>134.45571378031039</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85396.109999999986</v>
      </c>
      <c r="E77" s="51">
        <f t="shared" si="18"/>
        <v>109826.93</v>
      </c>
      <c r="F77" s="52">
        <f t="shared" si="0"/>
        <v>128.60882070623595</v>
      </c>
    </row>
    <row r="78" spans="1:6" ht="12.75" customHeight="1" x14ac:dyDescent="0.2">
      <c r="A78" s="53">
        <v>6391</v>
      </c>
      <c r="B78" s="85" t="s">
        <v>202</v>
      </c>
      <c r="C78" s="50" t="s">
        <v>203</v>
      </c>
      <c r="D78" s="242">
        <v>6655.22</v>
      </c>
      <c r="E78" s="242">
        <v>5756.39</v>
      </c>
      <c r="F78" s="52">
        <f t="shared" si="0"/>
        <v>86.494360817523685</v>
      </c>
    </row>
    <row r="79" spans="1:6" ht="12.75" customHeight="1" x14ac:dyDescent="0.2">
      <c r="A79" s="53">
        <v>6392</v>
      </c>
      <c r="B79" s="85" t="s">
        <v>204</v>
      </c>
      <c r="C79" s="50" t="s">
        <v>205</v>
      </c>
      <c r="D79" s="242">
        <v>4409.5600000000004</v>
      </c>
      <c r="E79" s="242">
        <v>7780.44</v>
      </c>
      <c r="F79" s="52">
        <f t="shared" si="0"/>
        <v>176.44481535572706</v>
      </c>
    </row>
    <row r="80" spans="1:6" ht="22.8" x14ac:dyDescent="0.2">
      <c r="A80" s="53">
        <v>6393</v>
      </c>
      <c r="B80" s="85" t="s">
        <v>206</v>
      </c>
      <c r="C80" s="50" t="s">
        <v>207</v>
      </c>
      <c r="D80" s="242">
        <v>38943.379999999997</v>
      </c>
      <c r="E80" s="242">
        <v>33849.96</v>
      </c>
      <c r="F80" s="52">
        <f t="shared" si="0"/>
        <v>86.920960635671591</v>
      </c>
    </row>
    <row r="81" spans="1:6" ht="22.8" x14ac:dyDescent="0.2">
      <c r="A81" s="53">
        <v>6394</v>
      </c>
      <c r="B81" s="85" t="s">
        <v>208</v>
      </c>
      <c r="C81" s="50" t="s">
        <v>209</v>
      </c>
      <c r="D81" s="242">
        <v>35387.949999999997</v>
      </c>
      <c r="E81" s="242">
        <v>62440.14</v>
      </c>
      <c r="F81" s="52">
        <f t="shared" si="0"/>
        <v>176.44463722820905</v>
      </c>
    </row>
    <row r="82" spans="1:6" ht="12.75" customHeight="1" x14ac:dyDescent="0.2">
      <c r="A82" s="53">
        <v>64</v>
      </c>
      <c r="B82" s="85" t="s">
        <v>210</v>
      </c>
      <c r="C82" s="50" t="s">
        <v>211</v>
      </c>
      <c r="D82" s="51">
        <f t="shared" ref="D82:E82" si="19">D83+D91+D98</f>
        <v>8.77</v>
      </c>
      <c r="E82" s="51">
        <f t="shared" si="19"/>
        <v>13.3</v>
      </c>
      <c r="F82" s="52">
        <f t="shared" si="0"/>
        <v>151.65336374002283</v>
      </c>
    </row>
    <row r="83" spans="1:6" ht="12.75" customHeight="1" x14ac:dyDescent="0.2">
      <c r="A83" s="53">
        <v>641</v>
      </c>
      <c r="B83" s="85" t="s">
        <v>212</v>
      </c>
      <c r="C83" s="50" t="s">
        <v>213</v>
      </c>
      <c r="D83" s="51">
        <f t="shared" ref="D83:E83" si="20">SUM(D84:D90)</f>
        <v>8.77</v>
      </c>
      <c r="E83" s="51">
        <f t="shared" si="20"/>
        <v>13.3</v>
      </c>
      <c r="F83" s="52">
        <f t="shared" si="0"/>
        <v>151.65336374002283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8.77</v>
      </c>
      <c r="E85" s="242">
        <v>13.3</v>
      </c>
      <c r="F85" s="52">
        <f t="shared" si="0"/>
        <v>151.65336374002283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1093.6400000000001</v>
      </c>
      <c r="E106" s="51">
        <f t="shared" si="23"/>
        <v>1834.88</v>
      </c>
      <c r="F106" s="52">
        <f t="shared" si="0"/>
        <v>167.77733074869244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1093.6400000000001</v>
      </c>
      <c r="E112" s="51">
        <f t="shared" si="25"/>
        <v>1834.88</v>
      </c>
      <c r="F112" s="52">
        <f t="shared" si="0"/>
        <v>167.77733074869244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1093.6400000000001</v>
      </c>
      <c r="E117" s="242">
        <v>1834.88</v>
      </c>
      <c r="F117" s="52">
        <f t="shared" si="0"/>
        <v>167.77733074869244</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21794.530000000002</v>
      </c>
      <c r="E124" s="51">
        <f t="shared" si="27"/>
        <v>19934.359999999997</v>
      </c>
      <c r="F124" s="52">
        <f t="shared" si="0"/>
        <v>91.464968503564862</v>
      </c>
    </row>
    <row r="125" spans="1:6" ht="12.75" customHeight="1" x14ac:dyDescent="0.2">
      <c r="A125" s="53">
        <v>661</v>
      </c>
      <c r="B125" s="86" t="s">
        <v>296</v>
      </c>
      <c r="C125" s="50" t="s">
        <v>297</v>
      </c>
      <c r="D125" s="51">
        <f t="shared" ref="D125:E125" si="28">SUM(D126:D127)</f>
        <v>21077.83</v>
      </c>
      <c r="E125" s="51">
        <f t="shared" si="28"/>
        <v>19430.009999999998</v>
      </c>
      <c r="F125" s="52">
        <f t="shared" si="0"/>
        <v>92.182212305536183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21077.83</v>
      </c>
      <c r="E127" s="242">
        <v>19430.009999999998</v>
      </c>
      <c r="F127" s="52">
        <f t="shared" si="0"/>
        <v>92.182212305536183</v>
      </c>
    </row>
    <row r="128" spans="1:6" ht="22.8" x14ac:dyDescent="0.2">
      <c r="A128" s="53">
        <v>663</v>
      </c>
      <c r="B128" s="231" t="s">
        <v>302</v>
      </c>
      <c r="C128" s="50" t="s">
        <v>303</v>
      </c>
      <c r="D128" s="51">
        <f t="shared" ref="D128:E128" si="29">SUM(D129:D132)</f>
        <v>716.7</v>
      </c>
      <c r="E128" s="51">
        <f t="shared" si="29"/>
        <v>504.35</v>
      </c>
      <c r="F128" s="52">
        <f t="shared" si="0"/>
        <v>70.37114552811498</v>
      </c>
    </row>
    <row r="129" spans="1:6" ht="12.75" customHeight="1" x14ac:dyDescent="0.2">
      <c r="A129" s="53">
        <v>6631</v>
      </c>
      <c r="B129" s="86" t="s">
        <v>304</v>
      </c>
      <c r="C129" s="50" t="s">
        <v>305</v>
      </c>
      <c r="D129" s="242">
        <v>716.7</v>
      </c>
      <c r="E129" s="242">
        <v>504.35</v>
      </c>
      <c r="F129" s="52">
        <f t="shared" si="0"/>
        <v>70.37114552811498</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118655.25</v>
      </c>
      <c r="E133" s="51">
        <f t="shared" si="30"/>
        <v>133867.13</v>
      </c>
      <c r="F133" s="52">
        <f t="shared" ref="F133:F223" si="31">IF(D133&lt;&gt;0,IF(E133/D133&gt;=100,"&gt;&gt;100",E133/D133*100),"-")</f>
        <v>112.82023340728709</v>
      </c>
    </row>
    <row r="134" spans="1:6" ht="22.8" x14ac:dyDescent="0.2">
      <c r="A134" s="53">
        <v>671</v>
      </c>
      <c r="B134" s="232" t="s">
        <v>314</v>
      </c>
      <c r="C134" s="50" t="s">
        <v>315</v>
      </c>
      <c r="D134" s="51">
        <f t="shared" ref="D134:E134" si="32">SUM(D135:D137)</f>
        <v>118655.25</v>
      </c>
      <c r="E134" s="51">
        <f t="shared" si="32"/>
        <v>133867.13</v>
      </c>
      <c r="F134" s="52">
        <f t="shared" si="31"/>
        <v>112.82023340728709</v>
      </c>
    </row>
    <row r="135" spans="1:6" ht="12.75" customHeight="1" x14ac:dyDescent="0.2">
      <c r="A135" s="53">
        <v>6711</v>
      </c>
      <c r="B135" s="85" t="s">
        <v>316</v>
      </c>
      <c r="C135" s="50" t="s">
        <v>317</v>
      </c>
      <c r="D135" s="242">
        <v>118655.25</v>
      </c>
      <c r="E135" s="242">
        <v>118876.82</v>
      </c>
      <c r="F135" s="52">
        <f t="shared" si="31"/>
        <v>100.1867342574391</v>
      </c>
    </row>
    <row r="136" spans="1:6" ht="22.8" x14ac:dyDescent="0.2">
      <c r="A136" s="53">
        <v>6712</v>
      </c>
      <c r="B136" s="232" t="s">
        <v>318</v>
      </c>
      <c r="C136" s="50" t="s">
        <v>319</v>
      </c>
      <c r="D136" s="242">
        <v>0</v>
      </c>
      <c r="E136" s="242">
        <v>14990.31</v>
      </c>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1112326.6700000002</v>
      </c>
      <c r="E151" s="51">
        <f t="shared" si="35"/>
        <v>1245882.4700000002</v>
      </c>
      <c r="F151" s="52">
        <f t="shared" si="31"/>
        <v>112.00688643022467</v>
      </c>
    </row>
    <row r="152" spans="1:6" ht="12.75" customHeight="1" x14ac:dyDescent="0.2">
      <c r="A152" s="53">
        <v>31</v>
      </c>
      <c r="B152" s="85" t="s">
        <v>349</v>
      </c>
      <c r="C152" s="50" t="s">
        <v>35</v>
      </c>
      <c r="D152" s="51">
        <f t="shared" ref="D152:E152" si="36">D153+D158+D159</f>
        <v>931144.66</v>
      </c>
      <c r="E152" s="51">
        <f t="shared" si="36"/>
        <v>1063172.73</v>
      </c>
      <c r="F152" s="52">
        <f t="shared" si="31"/>
        <v>114.17911476826812</v>
      </c>
    </row>
    <row r="153" spans="1:6" ht="12.75" customHeight="1" x14ac:dyDescent="0.2">
      <c r="A153" s="53">
        <v>311</v>
      </c>
      <c r="B153" s="85" t="s">
        <v>350</v>
      </c>
      <c r="C153" s="50" t="s">
        <v>351</v>
      </c>
      <c r="D153" s="51">
        <f t="shared" ref="D153:E153" si="37">SUM(D154:D157)</f>
        <v>768017.63</v>
      </c>
      <c r="E153" s="51">
        <f t="shared" si="37"/>
        <v>878379.55</v>
      </c>
      <c r="F153" s="52">
        <f t="shared" si="31"/>
        <v>114.36971179945441</v>
      </c>
    </row>
    <row r="154" spans="1:6" ht="12.75" customHeight="1" x14ac:dyDescent="0.2">
      <c r="A154" s="53">
        <v>3111</v>
      </c>
      <c r="B154" s="85" t="s">
        <v>352</v>
      </c>
      <c r="C154" s="50" t="s">
        <v>353</v>
      </c>
      <c r="D154" s="242">
        <v>768017.63</v>
      </c>
      <c r="E154" s="242">
        <v>878379.55</v>
      </c>
      <c r="F154" s="52">
        <f t="shared" si="31"/>
        <v>114.36971179945441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36332.230000000003</v>
      </c>
      <c r="E158" s="242">
        <v>39468.75</v>
      </c>
      <c r="F158" s="52">
        <f t="shared" si="31"/>
        <v>108.63288600782279</v>
      </c>
    </row>
    <row r="159" spans="1:6" ht="12.75" customHeight="1" x14ac:dyDescent="0.2">
      <c r="A159" s="53">
        <v>313</v>
      </c>
      <c r="B159" s="85" t="s">
        <v>362</v>
      </c>
      <c r="C159" s="50" t="s">
        <v>363</v>
      </c>
      <c r="D159" s="51">
        <f t="shared" ref="D159:E159" si="38">SUM(D160:D162)</f>
        <v>126794.8</v>
      </c>
      <c r="E159" s="51">
        <f t="shared" si="38"/>
        <v>145324.43</v>
      </c>
      <c r="F159" s="52">
        <f t="shared" si="31"/>
        <v>114.61387217772337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126620.25</v>
      </c>
      <c r="E161" s="242">
        <v>145324.43</v>
      </c>
      <c r="F161" s="52">
        <f t="shared" si="31"/>
        <v>114.77187100799438</v>
      </c>
    </row>
    <row r="162" spans="1:6" ht="12.75" customHeight="1" x14ac:dyDescent="0.2">
      <c r="A162" s="53">
        <v>3133</v>
      </c>
      <c r="B162" s="85" t="s">
        <v>367</v>
      </c>
      <c r="C162" s="50" t="s">
        <v>368</v>
      </c>
      <c r="D162" s="242">
        <v>174.55</v>
      </c>
      <c r="E162" s="242"/>
      <c r="F162" s="52">
        <f t="shared" si="31"/>
        <v>0</v>
      </c>
    </row>
    <row r="163" spans="1:6" ht="12.75" customHeight="1" x14ac:dyDescent="0.2">
      <c r="A163" s="53">
        <v>32</v>
      </c>
      <c r="B163" s="85" t="s">
        <v>369</v>
      </c>
      <c r="C163" s="50" t="s">
        <v>370</v>
      </c>
      <c r="D163" s="51">
        <f t="shared" ref="D163:E163" si="39">D164+D169+D177+D187+D188</f>
        <v>174270.62999999998</v>
      </c>
      <c r="E163" s="51">
        <f t="shared" si="39"/>
        <v>179369.62</v>
      </c>
      <c r="F163" s="52">
        <f t="shared" si="31"/>
        <v>102.92590323452669</v>
      </c>
    </row>
    <row r="164" spans="1:6" ht="12.75" customHeight="1" x14ac:dyDescent="0.2">
      <c r="A164" s="53">
        <v>321</v>
      </c>
      <c r="B164" s="85" t="s">
        <v>371</v>
      </c>
      <c r="C164" s="50" t="s">
        <v>372</v>
      </c>
      <c r="D164" s="51">
        <f t="shared" ref="D164:E164" si="40">SUM(D165:D168)</f>
        <v>74412.039999999994</v>
      </c>
      <c r="E164" s="51">
        <f t="shared" si="40"/>
        <v>81515.97</v>
      </c>
      <c r="F164" s="52">
        <f t="shared" si="31"/>
        <v>109.54674808001501</v>
      </c>
    </row>
    <row r="165" spans="1:6" ht="12.75" customHeight="1" x14ac:dyDescent="0.2">
      <c r="A165" s="53">
        <v>3211</v>
      </c>
      <c r="B165" s="85" t="s">
        <v>373</v>
      </c>
      <c r="C165" s="50" t="s">
        <v>374</v>
      </c>
      <c r="D165" s="242">
        <v>25146.71</v>
      </c>
      <c r="E165" s="242">
        <v>27777.4</v>
      </c>
      <c r="F165" s="52">
        <f t="shared" si="31"/>
        <v>110.4613685050649</v>
      </c>
    </row>
    <row r="166" spans="1:6" ht="12.75" customHeight="1" x14ac:dyDescent="0.2">
      <c r="A166" s="53">
        <v>3212</v>
      </c>
      <c r="B166" s="85" t="s">
        <v>375</v>
      </c>
      <c r="C166" s="50" t="s">
        <v>376</v>
      </c>
      <c r="D166" s="242">
        <v>34196.57</v>
      </c>
      <c r="E166" s="242">
        <v>33679.67</v>
      </c>
      <c r="F166" s="52">
        <f t="shared" si="31"/>
        <v>98.488444893742269</v>
      </c>
    </row>
    <row r="167" spans="1:6" ht="12.75" customHeight="1" x14ac:dyDescent="0.2">
      <c r="A167" s="53">
        <v>3213</v>
      </c>
      <c r="B167" s="85" t="s">
        <v>377</v>
      </c>
      <c r="C167" s="50" t="s">
        <v>378</v>
      </c>
      <c r="D167" s="242">
        <v>14937.5</v>
      </c>
      <c r="E167" s="242">
        <v>19772.560000000001</v>
      </c>
      <c r="F167" s="52">
        <f t="shared" si="31"/>
        <v>132.36860251046025</v>
      </c>
    </row>
    <row r="168" spans="1:6" ht="12.75" customHeight="1" x14ac:dyDescent="0.2">
      <c r="A168" s="53">
        <v>3214</v>
      </c>
      <c r="B168" s="85" t="s">
        <v>379</v>
      </c>
      <c r="C168" s="50" t="s">
        <v>380</v>
      </c>
      <c r="D168" s="242">
        <v>131.26</v>
      </c>
      <c r="E168" s="242">
        <v>286.33999999999997</v>
      </c>
      <c r="F168" s="52">
        <f t="shared" si="31"/>
        <v>218.14718878561635</v>
      </c>
    </row>
    <row r="169" spans="1:6" ht="12.75" customHeight="1" x14ac:dyDescent="0.2">
      <c r="A169" s="53">
        <v>322</v>
      </c>
      <c r="B169" s="85" t="s">
        <v>381</v>
      </c>
      <c r="C169" s="50" t="s">
        <v>382</v>
      </c>
      <c r="D169" s="51">
        <f t="shared" ref="D169:E169" si="41">SUM(D170:D176)</f>
        <v>46174.12</v>
      </c>
      <c r="E169" s="51">
        <f t="shared" si="41"/>
        <v>46339.47</v>
      </c>
      <c r="F169" s="52">
        <f t="shared" si="31"/>
        <v>100.3581010314869</v>
      </c>
    </row>
    <row r="170" spans="1:6" ht="12.75" customHeight="1" x14ac:dyDescent="0.2">
      <c r="A170" s="53">
        <v>3221</v>
      </c>
      <c r="B170" s="85" t="s">
        <v>383</v>
      </c>
      <c r="C170" s="50" t="s">
        <v>384</v>
      </c>
      <c r="D170" s="242">
        <v>8211.4500000000007</v>
      </c>
      <c r="E170" s="242">
        <v>10531.18</v>
      </c>
      <c r="F170" s="52">
        <f t="shared" si="31"/>
        <v>128.2499436762082</v>
      </c>
    </row>
    <row r="171" spans="1:6" ht="12.75" customHeight="1" x14ac:dyDescent="0.2">
      <c r="A171" s="53">
        <v>3222</v>
      </c>
      <c r="B171" s="85" t="s">
        <v>385</v>
      </c>
      <c r="C171" s="50" t="s">
        <v>386</v>
      </c>
      <c r="D171" s="242">
        <v>3718.31</v>
      </c>
      <c r="E171" s="242">
        <v>4840.5600000000004</v>
      </c>
      <c r="F171" s="52">
        <f t="shared" si="31"/>
        <v>130.18172234160144</v>
      </c>
    </row>
    <row r="172" spans="1:6" ht="12.75" customHeight="1" x14ac:dyDescent="0.2">
      <c r="A172" s="53">
        <v>3223</v>
      </c>
      <c r="B172" s="85" t="s">
        <v>387</v>
      </c>
      <c r="C172" s="50" t="s">
        <v>388</v>
      </c>
      <c r="D172" s="242">
        <v>30526.639999999999</v>
      </c>
      <c r="E172" s="242">
        <v>26873.61</v>
      </c>
      <c r="F172" s="52">
        <f t="shared" si="31"/>
        <v>88.033304680764076</v>
      </c>
    </row>
    <row r="173" spans="1:6" ht="12.75" customHeight="1" x14ac:dyDescent="0.2">
      <c r="A173" s="53">
        <v>3224</v>
      </c>
      <c r="B173" s="85" t="s">
        <v>389</v>
      </c>
      <c r="C173" s="50" t="s">
        <v>390</v>
      </c>
      <c r="D173" s="242">
        <v>2699.36</v>
      </c>
      <c r="E173" s="242">
        <v>2432.31</v>
      </c>
      <c r="F173" s="52">
        <f t="shared" si="31"/>
        <v>90.106914231521543</v>
      </c>
    </row>
    <row r="174" spans="1:6" ht="12.75" customHeight="1" x14ac:dyDescent="0.2">
      <c r="A174" s="53">
        <v>3225</v>
      </c>
      <c r="B174" s="85" t="s">
        <v>391</v>
      </c>
      <c r="C174" s="50" t="s">
        <v>392</v>
      </c>
      <c r="D174" s="242">
        <v>544.96</v>
      </c>
      <c r="E174" s="242">
        <v>1239.6099999999999</v>
      </c>
      <c r="F174" s="52">
        <f t="shared" si="31"/>
        <v>227.4680710510863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473.4</v>
      </c>
      <c r="E176" s="242">
        <v>422.2</v>
      </c>
      <c r="F176" s="52">
        <f t="shared" si="31"/>
        <v>89.18462188424165</v>
      </c>
    </row>
    <row r="177" spans="1:6" ht="12.75" customHeight="1" x14ac:dyDescent="0.2">
      <c r="A177" s="53">
        <v>323</v>
      </c>
      <c r="B177" s="85" t="s">
        <v>397</v>
      </c>
      <c r="C177" s="50" t="s">
        <v>398</v>
      </c>
      <c r="D177" s="51">
        <f t="shared" ref="D177:E177" si="42">SUM(D178:D186)</f>
        <v>45077.45</v>
      </c>
      <c r="E177" s="51">
        <f t="shared" si="42"/>
        <v>47894.380000000005</v>
      </c>
      <c r="F177" s="52">
        <f t="shared" si="31"/>
        <v>106.24908906781552</v>
      </c>
    </row>
    <row r="178" spans="1:6" ht="12.75" customHeight="1" x14ac:dyDescent="0.2">
      <c r="A178" s="53">
        <v>3231</v>
      </c>
      <c r="B178" s="85" t="s">
        <v>399</v>
      </c>
      <c r="C178" s="50" t="s">
        <v>400</v>
      </c>
      <c r="D178" s="242">
        <v>6314.09</v>
      </c>
      <c r="E178" s="242">
        <v>8108.02</v>
      </c>
      <c r="F178" s="52">
        <f t="shared" si="31"/>
        <v>128.41153673767715</v>
      </c>
    </row>
    <row r="179" spans="1:6" ht="12.75" customHeight="1" x14ac:dyDescent="0.2">
      <c r="A179" s="53">
        <v>3232</v>
      </c>
      <c r="B179" s="85" t="s">
        <v>401</v>
      </c>
      <c r="C179" s="50" t="s">
        <v>402</v>
      </c>
      <c r="D179" s="242">
        <v>5372.73</v>
      </c>
      <c r="E179" s="242">
        <v>6612.04</v>
      </c>
      <c r="F179" s="52">
        <f t="shared" si="31"/>
        <v>123.06667187816996</v>
      </c>
    </row>
    <row r="180" spans="1:6" ht="12.75" customHeight="1" x14ac:dyDescent="0.2">
      <c r="A180" s="53">
        <v>3233</v>
      </c>
      <c r="B180" s="85" t="s">
        <v>403</v>
      </c>
      <c r="C180" s="50" t="s">
        <v>404</v>
      </c>
      <c r="D180" s="242">
        <v>1028.5999999999999</v>
      </c>
      <c r="E180" s="242">
        <v>235.4</v>
      </c>
      <c r="F180" s="52">
        <f t="shared" si="31"/>
        <v>22.885475403461015</v>
      </c>
    </row>
    <row r="181" spans="1:6" ht="12.75" customHeight="1" x14ac:dyDescent="0.2">
      <c r="A181" s="53">
        <v>3234</v>
      </c>
      <c r="B181" s="85" t="s">
        <v>405</v>
      </c>
      <c r="C181" s="50" t="s">
        <v>406</v>
      </c>
      <c r="D181" s="242">
        <v>11207.93</v>
      </c>
      <c r="E181" s="242">
        <v>11910.29</v>
      </c>
      <c r="F181" s="52">
        <f t="shared" si="31"/>
        <v>106.26663442758833</v>
      </c>
    </row>
    <row r="182" spans="1:6" ht="12.75" customHeight="1" x14ac:dyDescent="0.2">
      <c r="A182" s="53">
        <v>3235</v>
      </c>
      <c r="B182" s="85" t="s">
        <v>407</v>
      </c>
      <c r="C182" s="50" t="s">
        <v>408</v>
      </c>
      <c r="D182" s="242">
        <v>2677.15</v>
      </c>
      <c r="E182" s="242">
        <v>2796.01</v>
      </c>
      <c r="F182" s="52">
        <f t="shared" si="31"/>
        <v>104.43979605177147</v>
      </c>
    </row>
    <row r="183" spans="1:6" ht="12.75" customHeight="1" x14ac:dyDescent="0.2">
      <c r="A183" s="53">
        <v>3236</v>
      </c>
      <c r="B183" s="85" t="s">
        <v>409</v>
      </c>
      <c r="C183" s="50" t="s">
        <v>410</v>
      </c>
      <c r="D183" s="242">
        <v>3186.67</v>
      </c>
      <c r="E183" s="242">
        <v>2558.7800000000002</v>
      </c>
      <c r="F183" s="52">
        <f t="shared" si="31"/>
        <v>80.296359522636479</v>
      </c>
    </row>
    <row r="184" spans="1:6" ht="12.75" customHeight="1" x14ac:dyDescent="0.2">
      <c r="A184" s="53">
        <v>3237</v>
      </c>
      <c r="B184" s="85" t="s">
        <v>411</v>
      </c>
      <c r="C184" s="50" t="s">
        <v>412</v>
      </c>
      <c r="D184" s="242">
        <v>6687.57</v>
      </c>
      <c r="E184" s="242">
        <v>5946.69</v>
      </c>
      <c r="F184" s="52">
        <f t="shared" si="31"/>
        <v>88.921536522234533</v>
      </c>
    </row>
    <row r="185" spans="1:6" ht="12.75" customHeight="1" x14ac:dyDescent="0.2">
      <c r="A185" s="53">
        <v>3238</v>
      </c>
      <c r="B185" s="85" t="s">
        <v>413</v>
      </c>
      <c r="C185" s="50" t="s">
        <v>414</v>
      </c>
      <c r="D185" s="242">
        <v>4288.6899999999996</v>
      </c>
      <c r="E185" s="242">
        <v>4319.8999999999996</v>
      </c>
      <c r="F185" s="52">
        <f t="shared" si="31"/>
        <v>100.72772804749235</v>
      </c>
    </row>
    <row r="186" spans="1:6" ht="12.75" customHeight="1" x14ac:dyDescent="0.2">
      <c r="A186" s="53">
        <v>3239</v>
      </c>
      <c r="B186" s="85" t="s">
        <v>415</v>
      </c>
      <c r="C186" s="50" t="s">
        <v>416</v>
      </c>
      <c r="D186" s="242">
        <v>4314.0200000000004</v>
      </c>
      <c r="E186" s="242">
        <v>5407.25</v>
      </c>
      <c r="F186" s="52">
        <f t="shared" si="31"/>
        <v>125.34132896926764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8607.0199999999986</v>
      </c>
      <c r="E188" s="51">
        <f t="shared" si="43"/>
        <v>3619.7999999999997</v>
      </c>
      <c r="F188" s="52">
        <f t="shared" si="31"/>
        <v>42.056367941517507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206.79</v>
      </c>
      <c r="E191" s="242">
        <v>193.91</v>
      </c>
      <c r="F191" s="52">
        <f t="shared" si="31"/>
        <v>93.771458968035205</v>
      </c>
    </row>
    <row r="192" spans="1:6" ht="12.75" customHeight="1" x14ac:dyDescent="0.2">
      <c r="A192" s="53">
        <v>3294</v>
      </c>
      <c r="B192" s="85" t="s">
        <v>427</v>
      </c>
      <c r="C192" s="50" t="s">
        <v>428</v>
      </c>
      <c r="D192" s="242">
        <v>112.81</v>
      </c>
      <c r="E192" s="242">
        <v>230.16</v>
      </c>
      <c r="F192" s="52">
        <f t="shared" si="31"/>
        <v>204.02446591614219</v>
      </c>
    </row>
    <row r="193" spans="1:6" ht="12.75" customHeight="1" x14ac:dyDescent="0.2">
      <c r="A193" s="53">
        <v>3295</v>
      </c>
      <c r="B193" s="85" t="s">
        <v>429</v>
      </c>
      <c r="C193" s="50" t="s">
        <v>430</v>
      </c>
      <c r="D193" s="242">
        <v>2610.9899999999998</v>
      </c>
      <c r="E193" s="242">
        <v>1793.36</v>
      </c>
      <c r="F193" s="52">
        <f t="shared" si="31"/>
        <v>68.685058158016687</v>
      </c>
    </row>
    <row r="194" spans="1:6" ht="12.75" customHeight="1" x14ac:dyDescent="0.2">
      <c r="A194" s="53" t="s">
        <v>431</v>
      </c>
      <c r="B194" s="85" t="s">
        <v>432</v>
      </c>
      <c r="C194" s="50" t="s">
        <v>431</v>
      </c>
      <c r="D194" s="242">
        <v>4106.1099999999997</v>
      </c>
      <c r="E194" s="242"/>
      <c r="F194" s="52">
        <f t="shared" si="31"/>
        <v>0</v>
      </c>
    </row>
    <row r="195" spans="1:6" ht="12.75" customHeight="1" x14ac:dyDescent="0.2">
      <c r="A195" s="53">
        <v>3299</v>
      </c>
      <c r="B195" s="85" t="s">
        <v>433</v>
      </c>
      <c r="C195" s="50" t="s">
        <v>434</v>
      </c>
      <c r="D195" s="242">
        <v>1570.32</v>
      </c>
      <c r="E195" s="242">
        <v>1402.37</v>
      </c>
      <c r="F195" s="52">
        <f t="shared" si="31"/>
        <v>89.304727698812982</v>
      </c>
    </row>
    <row r="196" spans="1:6" ht="12.75" customHeight="1" x14ac:dyDescent="0.2">
      <c r="A196" s="53">
        <v>34</v>
      </c>
      <c r="B196" s="232" t="s">
        <v>435</v>
      </c>
      <c r="C196" s="50" t="s">
        <v>436</v>
      </c>
      <c r="D196" s="51">
        <f t="shared" ref="D196:E196" si="44">D197+D202+D210</f>
        <v>4425.5199999999995</v>
      </c>
      <c r="E196" s="51">
        <f t="shared" si="44"/>
        <v>302.58</v>
      </c>
      <c r="F196" s="52">
        <f t="shared" si="31"/>
        <v>6.8371626385147959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4425.5199999999995</v>
      </c>
      <c r="E210" s="51">
        <f t="shared" si="47"/>
        <v>302.58</v>
      </c>
      <c r="F210" s="52">
        <f t="shared" si="31"/>
        <v>6.8371626385147959</v>
      </c>
    </row>
    <row r="211" spans="1:6" ht="12.75" customHeight="1" x14ac:dyDescent="0.2">
      <c r="A211" s="53">
        <v>3431</v>
      </c>
      <c r="B211" s="232" t="s">
        <v>465</v>
      </c>
      <c r="C211" s="50" t="s">
        <v>466</v>
      </c>
      <c r="D211" s="242">
        <v>347.92</v>
      </c>
      <c r="E211" s="242">
        <v>302.58</v>
      </c>
      <c r="F211" s="52">
        <f t="shared" si="31"/>
        <v>86.968268567486774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4077.6</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2485.86</v>
      </c>
      <c r="E252" s="51">
        <f t="shared" si="63"/>
        <v>2299.9899999999998</v>
      </c>
      <c r="F252" s="52">
        <f t="shared" ref="F252:F258" si="64">IF(D252&lt;&gt;0,IF(E252/D252&gt;=100,"&gt;&gt;100",E252/D252*100),"-")</f>
        <v>92.522909576565041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2485.86</v>
      </c>
      <c r="E259" s="51">
        <f t="shared" si="66"/>
        <v>2299.9899999999998</v>
      </c>
      <c r="F259" s="52">
        <f t="shared" ref="F259:F262" si="67">IF(D259&lt;&gt;0,IF(E259/D259&gt;=100,"&gt;&gt;100",E259/D259*100),"-")</f>
        <v>92.522909576565041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2485.86</v>
      </c>
      <c r="E261" s="242">
        <v>2299.9899999999998</v>
      </c>
      <c r="F261" s="52">
        <f t="shared" si="67"/>
        <v>92.522909576565041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737.55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737.55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737.55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1112326.6700000002</v>
      </c>
      <c r="E289" s="51">
        <f t="shared" si="79"/>
        <v>1245882.4700000002</v>
      </c>
      <c r="F289" s="52">
        <f t="shared" si="76"/>
        <v>112.00688643022467</v>
      </c>
    </row>
    <row r="290" spans="1:6" ht="12.75" customHeight="1" x14ac:dyDescent="0.2">
      <c r="A290" s="53" t="s">
        <v>608</v>
      </c>
      <c r="B290" s="85" t="s">
        <v>619</v>
      </c>
      <c r="C290" s="50" t="s">
        <v>620</v>
      </c>
      <c r="D290" s="51">
        <f>IF(D6&gt;=D289,D6-D289,0)</f>
        <v>59589.059999999823</v>
      </c>
      <c r="E290" s="51">
        <f>IF(E6&gt;=E289,E6-E289,0)</f>
        <v>95493.35999999987</v>
      </c>
      <c r="F290" s="52">
        <f t="shared" si="76"/>
        <v>160.25317398864851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15308.66</v>
      </c>
      <c r="E292" s="242">
        <v>0</v>
      </c>
      <c r="F292" s="52">
        <f t="shared" si="76"/>
        <v>0</v>
      </c>
    </row>
    <row r="293" spans="1:6" ht="12.75" customHeight="1" x14ac:dyDescent="0.2">
      <c r="A293" s="53">
        <v>92221</v>
      </c>
      <c r="B293" s="85" t="s">
        <v>625</v>
      </c>
      <c r="C293" s="50" t="s">
        <v>626</v>
      </c>
      <c r="D293" s="242">
        <v>0</v>
      </c>
      <c r="E293" s="242">
        <v>13647.87</v>
      </c>
      <c r="F293" s="52" t="str">
        <f t="shared" si="76"/>
        <v>-</v>
      </c>
    </row>
    <row r="294" spans="1:6" ht="12.75" customHeight="1" x14ac:dyDescent="0.2">
      <c r="A294" s="53">
        <v>96</v>
      </c>
      <c r="B294" s="85" t="s">
        <v>627</v>
      </c>
      <c r="C294" s="50" t="s">
        <v>628</v>
      </c>
      <c r="D294" s="242">
        <v>2382.34</v>
      </c>
      <c r="E294" s="242">
        <v>9950.2999999999993</v>
      </c>
      <c r="F294" s="52">
        <f t="shared" si="76"/>
        <v>417.66918240049688</v>
      </c>
    </row>
    <row r="295" spans="1:6" ht="12" x14ac:dyDescent="0.2">
      <c r="A295" s="53">
        <v>9661</v>
      </c>
      <c r="B295" s="85" t="s">
        <v>629</v>
      </c>
      <c r="C295" s="50" t="s">
        <v>630</v>
      </c>
      <c r="D295" s="242">
        <v>2382.34</v>
      </c>
      <c r="E295" s="242">
        <v>9950.2999999999993</v>
      </c>
      <c r="F295" s="52">
        <f t="shared" si="76"/>
        <v>417.66918240049688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88545.59</v>
      </c>
      <c r="E350" s="51">
        <f t="shared" si="95"/>
        <v>47997.65</v>
      </c>
      <c r="F350" s="52">
        <f t="shared" si="81"/>
        <v>54.206708657088399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6351.41</v>
      </c>
      <c r="E363" s="51">
        <f t="shared" si="99"/>
        <v>26353.41</v>
      </c>
      <c r="F363" s="52">
        <f t="shared" si="81"/>
        <v>414.92219837799797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4672.71</v>
      </c>
      <c r="E369" s="51">
        <f t="shared" si="101"/>
        <v>25673.93</v>
      </c>
      <c r="F369" s="52">
        <f t="shared" si="81"/>
        <v>549.44411273115611</v>
      </c>
    </row>
    <row r="370" spans="1:6" ht="12.75" customHeight="1" x14ac:dyDescent="0.2">
      <c r="A370" s="53">
        <v>4221</v>
      </c>
      <c r="B370" s="85" t="s">
        <v>674</v>
      </c>
      <c r="C370" s="50" t="s">
        <v>766</v>
      </c>
      <c r="D370" s="242">
        <v>2285.36</v>
      </c>
      <c r="E370" s="242">
        <v>3934.57</v>
      </c>
      <c r="F370" s="52">
        <f t="shared" si="81"/>
        <v>172.16412293905555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2387.35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21739.360000000001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1678.7</v>
      </c>
      <c r="E383" s="51">
        <f t="shared" si="103"/>
        <v>679.48</v>
      </c>
      <c r="F383" s="52">
        <f t="shared" si="81"/>
        <v>40.476559242270802</v>
      </c>
    </row>
    <row r="384" spans="1:6" ht="12.75" customHeight="1" x14ac:dyDescent="0.2">
      <c r="A384" s="53">
        <v>4241</v>
      </c>
      <c r="B384" s="85" t="s">
        <v>783</v>
      </c>
      <c r="C384" s="50" t="s">
        <v>784</v>
      </c>
      <c r="D384" s="242">
        <v>1678.7</v>
      </c>
      <c r="E384" s="242">
        <v>679.48</v>
      </c>
      <c r="F384" s="52">
        <f t="shared" si="81"/>
        <v>40.476559242270802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82194.179999999993</v>
      </c>
      <c r="E402" s="51">
        <f t="shared" si="109"/>
        <v>21644.240000000002</v>
      </c>
      <c r="F402" s="52">
        <f t="shared" si="81"/>
        <v>26.3330566714091</v>
      </c>
    </row>
    <row r="403" spans="1:6" ht="12.75" customHeight="1" x14ac:dyDescent="0.2">
      <c r="A403" s="53">
        <v>451</v>
      </c>
      <c r="B403" s="85" t="s">
        <v>811</v>
      </c>
      <c r="C403" s="50" t="s">
        <v>812</v>
      </c>
      <c r="D403" s="242">
        <v>82194.179999999993</v>
      </c>
      <c r="E403" s="242">
        <v>21644.240000000002</v>
      </c>
      <c r="F403" s="52">
        <f t="shared" si="81"/>
        <v>26.3330566714091</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88545.59</v>
      </c>
      <c r="E408" s="51">
        <f t="shared" si="111"/>
        <v>47997.65</v>
      </c>
      <c r="F408" s="52">
        <f t="shared" si="81"/>
        <v>54.206708657088399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1171915.73</v>
      </c>
      <c r="E412" s="51">
        <f>E6+E298</f>
        <v>1341375.83</v>
      </c>
      <c r="F412" s="52">
        <f t="shared" si="81"/>
        <v>114.46009262116483</v>
      </c>
    </row>
    <row r="413" spans="1:6" ht="12.75" customHeight="1" x14ac:dyDescent="0.2">
      <c r="A413" s="53" t="s">
        <v>608</v>
      </c>
      <c r="B413" s="85" t="s">
        <v>831</v>
      </c>
      <c r="C413" s="50" t="s">
        <v>832</v>
      </c>
      <c r="D413" s="51">
        <f t="shared" ref="D413:E413" si="112">D289+D350</f>
        <v>1200872.2600000002</v>
      </c>
      <c r="E413" s="51">
        <f t="shared" si="112"/>
        <v>1293880.1200000001</v>
      </c>
      <c r="F413" s="52">
        <f t="shared" si="81"/>
        <v>107.74502527021484</v>
      </c>
    </row>
    <row r="414" spans="1:6" ht="12.75" customHeight="1" x14ac:dyDescent="0.2">
      <c r="A414" s="53" t="s">
        <v>608</v>
      </c>
      <c r="B414" s="85" t="s">
        <v>833</v>
      </c>
      <c r="C414" s="50" t="s">
        <v>834</v>
      </c>
      <c r="D414" s="51">
        <f t="shared" ref="D414:E414" si="113">IF(D412&gt;=D413,D412-D413,0)</f>
        <v>0</v>
      </c>
      <c r="E414" s="51">
        <f t="shared" si="113"/>
        <v>47495.709999999963</v>
      </c>
      <c r="F414" s="52" t="str">
        <f t="shared" si="81"/>
        <v>-</v>
      </c>
    </row>
    <row r="415" spans="1:6" ht="12.75" customHeight="1" x14ac:dyDescent="0.2">
      <c r="A415" s="53" t="s">
        <v>608</v>
      </c>
      <c r="B415" s="85" t="s">
        <v>835</v>
      </c>
      <c r="C415" s="50" t="s">
        <v>836</v>
      </c>
      <c r="D415" s="51">
        <f t="shared" ref="D415:E415" si="114">IF(D413&gt;=D412,D413-D412,0)</f>
        <v>28956.530000000261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15308.66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13647.87</v>
      </c>
      <c r="F417" s="52" t="str">
        <f t="shared" si="81"/>
        <v>-</v>
      </c>
    </row>
    <row r="418" spans="1:6" ht="12.75" customHeight="1" x14ac:dyDescent="0.2">
      <c r="A418" s="55" t="s">
        <v>842</v>
      </c>
      <c r="B418" s="233" t="s">
        <v>843</v>
      </c>
      <c r="C418" s="56" t="s">
        <v>844</v>
      </c>
      <c r="D418" s="62">
        <f t="shared" ref="D418:E418" si="117">D294+D411</f>
        <v>2382.34</v>
      </c>
      <c r="E418" s="62">
        <f t="shared" si="117"/>
        <v>9950.2999999999993</v>
      </c>
      <c r="F418" s="57">
        <f t="shared" si="81"/>
        <v>417.66918240049688</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1171915.73</v>
      </c>
      <c r="E639" s="51">
        <f t="shared" si="180"/>
        <v>1341375.83</v>
      </c>
      <c r="F639" s="52">
        <f t="shared" si="119"/>
        <v>114.46009262116483</v>
      </c>
    </row>
    <row r="640" spans="1:6" ht="12.75" customHeight="1" x14ac:dyDescent="0.2">
      <c r="A640" s="53" t="s">
        <v>608</v>
      </c>
      <c r="B640" s="85" t="s">
        <v>1277</v>
      </c>
      <c r="C640" s="50" t="s">
        <v>1278</v>
      </c>
      <c r="D640" s="51">
        <f t="shared" ref="D640:E640" si="181">D413+D528</f>
        <v>1200872.2600000002</v>
      </c>
      <c r="E640" s="51">
        <f t="shared" si="181"/>
        <v>1293880.1200000001</v>
      </c>
      <c r="F640" s="52">
        <f t="shared" si="119"/>
        <v>107.74502527021484</v>
      </c>
    </row>
    <row r="641" spans="1:6" ht="12.75" customHeight="1" x14ac:dyDescent="0.2">
      <c r="A641" s="53" t="s">
        <v>608</v>
      </c>
      <c r="B641" s="85" t="s">
        <v>1279</v>
      </c>
      <c r="C641" s="50" t="s">
        <v>1280</v>
      </c>
      <c r="D641" s="51">
        <f t="shared" ref="D641:E641" si="182">IF(D639&gt;=D640,D639-D640,0)</f>
        <v>0</v>
      </c>
      <c r="E641" s="51">
        <f t="shared" si="182"/>
        <v>47495.709999999963</v>
      </c>
      <c r="F641" s="52" t="str">
        <f t="shared" si="119"/>
        <v>-</v>
      </c>
    </row>
    <row r="642" spans="1:6" ht="12.75" customHeight="1" x14ac:dyDescent="0.2">
      <c r="A642" s="53" t="s">
        <v>608</v>
      </c>
      <c r="B642" s="85" t="s">
        <v>1281</v>
      </c>
      <c r="C642" s="50" t="s">
        <v>1282</v>
      </c>
      <c r="D642" s="51">
        <f t="shared" ref="D642:E642" si="183">IF(D640&gt;=D639,D640-D639,0)</f>
        <v>28956.530000000261</v>
      </c>
      <c r="E642" s="51">
        <f t="shared" si="183"/>
        <v>0</v>
      </c>
      <c r="F642" s="52">
        <f t="shared" si="119"/>
        <v>0</v>
      </c>
    </row>
    <row r="643" spans="1:6" ht="22.8" x14ac:dyDescent="0.2">
      <c r="A643" s="60" t="s">
        <v>1283</v>
      </c>
      <c r="B643" s="85" t="s">
        <v>1284</v>
      </c>
      <c r="C643" s="61" t="s">
        <v>1283</v>
      </c>
      <c r="D643" s="51">
        <f t="shared" ref="D643:E643" si="184">IF(D416-D417+D637-D638&gt;=0,D416-D417+D637-D638,0)</f>
        <v>15308.66</v>
      </c>
      <c r="E643" s="51">
        <f t="shared" si="184"/>
        <v>0</v>
      </c>
      <c r="F643" s="52">
        <f t="shared" si="119"/>
        <v>0</v>
      </c>
    </row>
    <row r="644" spans="1:6" ht="22.8" x14ac:dyDescent="0.2">
      <c r="A644" s="60" t="s">
        <v>1285</v>
      </c>
      <c r="B644" s="85" t="s">
        <v>1286</v>
      </c>
      <c r="C644" s="61" t="s">
        <v>1285</v>
      </c>
      <c r="D644" s="51">
        <f t="shared" ref="D644:E644" si="185">IF(D417-D416+D638-D637&gt;=0,D417-D416+D638-D637,0)</f>
        <v>0</v>
      </c>
      <c r="E644" s="51">
        <f t="shared" si="185"/>
        <v>13647.87</v>
      </c>
      <c r="F644" s="52" t="str">
        <f t="shared" si="119"/>
        <v>-</v>
      </c>
    </row>
    <row r="645" spans="1:6" ht="22.8" x14ac:dyDescent="0.2">
      <c r="A645" s="53" t="s">
        <v>608</v>
      </c>
      <c r="B645" s="85" t="s">
        <v>1287</v>
      </c>
      <c r="C645" s="50" t="s">
        <v>1288</v>
      </c>
      <c r="D645" s="51">
        <f t="shared" ref="D645:E645" si="186">IF(D641+D643-D642-D644&gt;=0,D641+D643-D642-D644,0)</f>
        <v>0</v>
      </c>
      <c r="E645" s="51">
        <f t="shared" si="186"/>
        <v>33847.83999999996</v>
      </c>
      <c r="F645" s="52" t="str">
        <f t="shared" si="119"/>
        <v>-</v>
      </c>
    </row>
    <row r="646" spans="1:6" ht="22.8" x14ac:dyDescent="0.2">
      <c r="A646" s="53" t="s">
        <v>608</v>
      </c>
      <c r="B646" s="85" t="s">
        <v>1289</v>
      </c>
      <c r="C646" s="50" t="s">
        <v>1290</v>
      </c>
      <c r="D646" s="51">
        <f t="shared" ref="D646:E646" si="187">IF(D642+D644-D641-D643&gt;=0,D642+D644-D641-D643,0)</f>
        <v>13647.870000000261</v>
      </c>
      <c r="E646" s="51">
        <f t="shared" si="187"/>
        <v>0</v>
      </c>
      <c r="F646" s="52">
        <f t="shared" si="119"/>
        <v>0</v>
      </c>
    </row>
    <row r="647" spans="1:6" ht="22.8" x14ac:dyDescent="0.2">
      <c r="A647" s="55" t="s">
        <v>1291</v>
      </c>
      <c r="B647" s="233" t="s">
        <v>1292</v>
      </c>
      <c r="C647" s="56" t="s">
        <v>1291</v>
      </c>
      <c r="D647" s="243">
        <v>83636.37</v>
      </c>
      <c r="E647" s="243">
        <v>86165.31</v>
      </c>
      <c r="F647" s="57">
        <f t="shared" si="119"/>
        <v>103.02373237862905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22896.76</v>
      </c>
      <c r="E649" s="242">
        <v>39041.01</v>
      </c>
      <c r="F649" s="52">
        <f t="shared" ref="F649:F724" si="188">IF(D649&lt;&gt;0,IF(E649/D649&gt;=100,"&gt;&gt;100",E649/D649*100),"-")</f>
        <v>170.50888422641458</v>
      </c>
    </row>
    <row r="650" spans="1:6" ht="12.75" customHeight="1" x14ac:dyDescent="0.2">
      <c r="A650" s="53" t="s">
        <v>1296</v>
      </c>
      <c r="B650" s="85" t="s">
        <v>1297</v>
      </c>
      <c r="C650" s="50" t="s">
        <v>1296</v>
      </c>
      <c r="D650" s="242">
        <v>200777.92</v>
      </c>
      <c r="E650" s="242">
        <v>340097.55</v>
      </c>
      <c r="F650" s="52">
        <f t="shared" si="188"/>
        <v>169.38991598279333</v>
      </c>
    </row>
    <row r="651" spans="1:6" ht="12.75" customHeight="1" x14ac:dyDescent="0.2">
      <c r="A651" s="53" t="s">
        <v>1298</v>
      </c>
      <c r="B651" s="85" t="s">
        <v>1299</v>
      </c>
      <c r="C651" s="50" t="s">
        <v>1298</v>
      </c>
      <c r="D651" s="242">
        <v>184633.67</v>
      </c>
      <c r="E651" s="242">
        <v>338602.82</v>
      </c>
      <c r="F651" s="52">
        <f t="shared" si="188"/>
        <v>183.39169664991221</v>
      </c>
    </row>
    <row r="652" spans="1:6" ht="22.8" x14ac:dyDescent="0.2">
      <c r="A652" s="53">
        <v>11</v>
      </c>
      <c r="B652" s="85" t="s">
        <v>1300</v>
      </c>
      <c r="C652" s="50" t="s">
        <v>1301</v>
      </c>
      <c r="D652" s="51">
        <f t="shared" ref="D652:E652" si="189">+D649+D650-D651</f>
        <v>39041.010000000009</v>
      </c>
      <c r="E652" s="51">
        <f t="shared" si="189"/>
        <v>40535.739999999991</v>
      </c>
      <c r="F652" s="52">
        <f t="shared" si="188"/>
        <v>103.82861508961983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59</v>
      </c>
      <c r="E654" s="262">
        <v>59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58</v>
      </c>
      <c r="E656" s="262">
        <v>58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888103.43</v>
      </c>
      <c r="E675" s="242">
        <v>1001254.04</v>
      </c>
      <c r="F675" s="52">
        <f t="shared" si="188"/>
        <v>112.74070183469509</v>
      </c>
    </row>
    <row r="676" spans="1:6" ht="22.8" x14ac:dyDescent="0.2">
      <c r="A676" s="53">
        <v>63613</v>
      </c>
      <c r="B676" s="232" t="s">
        <v>1349</v>
      </c>
      <c r="C676" s="50" t="s">
        <v>1350</v>
      </c>
      <c r="D676" s="242">
        <v>2694.27</v>
      </c>
      <c r="E676" s="242">
        <v>3000</v>
      </c>
      <c r="F676" s="52">
        <f t="shared" si="188"/>
        <v>111.34741506975917</v>
      </c>
    </row>
    <row r="677" spans="1:6" ht="22.8" x14ac:dyDescent="0.2">
      <c r="A677" s="53">
        <v>63622</v>
      </c>
      <c r="B677" s="232" t="s">
        <v>1351</v>
      </c>
      <c r="C677" s="50" t="s">
        <v>1352</v>
      </c>
      <c r="D677" s="242">
        <v>1312.43</v>
      </c>
      <c r="E677" s="242">
        <v>575.53</v>
      </c>
      <c r="F677" s="52">
        <f t="shared" si="188"/>
        <v>43.852243548227335</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52857.3</v>
      </c>
      <c r="E694" s="242">
        <v>71069.66</v>
      </c>
      <c r="F694" s="52">
        <f t="shared" si="188"/>
        <v>134.45571378031039</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4381.01</v>
      </c>
      <c r="E716" s="242"/>
      <c r="F716" s="52">
        <f t="shared" si="188"/>
        <v>0</v>
      </c>
    </row>
    <row r="717" spans="1:6" ht="12.75" customHeight="1" x14ac:dyDescent="0.2">
      <c r="A717" s="53">
        <v>31215</v>
      </c>
      <c r="B717" s="85" t="s">
        <v>1413</v>
      </c>
      <c r="C717" s="50" t="s">
        <v>1414</v>
      </c>
      <c r="D717" s="242">
        <v>1922.42</v>
      </c>
      <c r="E717" s="242">
        <v>2745.56</v>
      </c>
      <c r="F717" s="52">
        <f t="shared" si="188"/>
        <v>142.81790659689349</v>
      </c>
    </row>
    <row r="718" spans="1:6" ht="12.75" customHeight="1" x14ac:dyDescent="0.2">
      <c r="A718" s="53">
        <v>32121</v>
      </c>
      <c r="B718" s="85" t="s">
        <v>1415</v>
      </c>
      <c r="C718" s="50" t="s">
        <v>1416</v>
      </c>
      <c r="D718" s="242">
        <v>34196.57</v>
      </c>
      <c r="E718" s="242">
        <v>33679.67</v>
      </c>
      <c r="F718" s="52">
        <f t="shared" si="188"/>
        <v>98.488444893742269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2954.41</v>
      </c>
      <c r="E720" s="242">
        <v>2558.7800000000002</v>
      </c>
      <c r="F720" s="52">
        <f t="shared" si="188"/>
        <v>86.608832220307946</v>
      </c>
    </row>
    <row r="721" spans="1:6" ht="12.75" customHeight="1" x14ac:dyDescent="0.2">
      <c r="A721" s="53" t="s">
        <v>1421</v>
      </c>
      <c r="B721" s="85" t="s">
        <v>1422</v>
      </c>
      <c r="C721" s="50" t="s">
        <v>1421</v>
      </c>
      <c r="D721" s="242">
        <v>0</v>
      </c>
      <c r="E721" s="242">
        <v>63.15</v>
      </c>
      <c r="F721" s="52" t="str">
        <f t="shared" si="188"/>
        <v>-</v>
      </c>
    </row>
    <row r="722" spans="1:6" ht="12.75" customHeight="1" x14ac:dyDescent="0.2">
      <c r="A722" s="53" t="s">
        <v>1423</v>
      </c>
      <c r="B722" s="85" t="s">
        <v>1424</v>
      </c>
      <c r="C722" s="50" t="s">
        <v>1423</v>
      </c>
      <c r="D722" s="242">
        <v>1651.98</v>
      </c>
      <c r="E722" s="242">
        <v>1060.68</v>
      </c>
      <c r="F722" s="52">
        <f t="shared" si="188"/>
        <v>64.206588457487385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2303.64</v>
      </c>
      <c r="E824" s="242">
        <v>2299.9899999999998</v>
      </c>
      <c r="F824" s="52">
        <f t="shared" si="190"/>
        <v>99.84155510409613</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182.22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2" sqref="E30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1188940.8599999999</v>
      </c>
      <c r="E6" s="229">
        <f t="shared" si="0"/>
        <v>1227009.27</v>
      </c>
      <c r="F6" s="230">
        <f t="shared" ref="F6:F260" si="1">IF(D6&gt;0,IF(E6/D6&gt;=100,"&gt;&gt;100",E6/D6*100),"-")</f>
        <v>103.20187582753277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1045392.19</v>
      </c>
      <c r="E7" s="104">
        <f t="shared" si="2"/>
        <v>1070875.52</v>
      </c>
      <c r="F7" s="93">
        <f t="shared" si="1"/>
        <v>102.43768130695526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127.68000000000006</v>
      </c>
      <c r="E8" s="104">
        <f>E9+E10-E11</f>
        <v>127.68000000000006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10.96</v>
      </c>
      <c r="E9" s="247">
        <v>10.96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728.65</v>
      </c>
      <c r="E10" s="247">
        <v>728.65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611.92999999999995</v>
      </c>
      <c r="E11" s="247">
        <v>611.92999999999995</v>
      </c>
      <c r="F11" s="93">
        <f t="shared" si="1"/>
        <v>100</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963070.32999999984</v>
      </c>
      <c r="E12" s="104">
        <f t="shared" si="3"/>
        <v>1070747.8400000001</v>
      </c>
      <c r="F12" s="93">
        <f t="shared" si="1"/>
        <v>111.18064866560682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906316.83</v>
      </c>
      <c r="E13" s="104">
        <f t="shared" si="4"/>
        <v>989268.60999999987</v>
      </c>
      <c r="F13" s="93">
        <f t="shared" si="1"/>
        <v>109.15262491594689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18349</v>
      </c>
      <c r="E14" s="247">
        <v>18349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1658091.97</v>
      </c>
      <c r="E15" s="247">
        <v>1761930.39</v>
      </c>
      <c r="F15" s="93">
        <f t="shared" si="1"/>
        <v>106.26252475005955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770124.14</v>
      </c>
      <c r="E18" s="247">
        <v>791010.78</v>
      </c>
      <c r="F18" s="93">
        <f t="shared" si="1"/>
        <v>102.71211340031492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11720.580000000016</v>
      </c>
      <c r="E19" s="104">
        <f t="shared" si="5"/>
        <v>35881.920000000042</v>
      </c>
      <c r="F19" s="93">
        <f t="shared" si="1"/>
        <v>306.14457646293948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154627.93</v>
      </c>
      <c r="E20" s="247">
        <v>162540.6</v>
      </c>
      <c r="F20" s="93">
        <f t="shared" si="1"/>
        <v>105.11723205503689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8994.7099999999991</v>
      </c>
      <c r="E21" s="247">
        <v>9494.7099999999991</v>
      </c>
      <c r="F21" s="93">
        <f t="shared" si="1"/>
        <v>105.55882290813156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28982.35</v>
      </c>
      <c r="E22" s="247">
        <v>28982.35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155.44</v>
      </c>
      <c r="E23" s="247">
        <v>460.44</v>
      </c>
      <c r="F23" s="93">
        <f t="shared" si="1"/>
        <v>296.21718991250646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9509.07</v>
      </c>
      <c r="E25" s="247">
        <v>9509.07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50060.639999999999</v>
      </c>
      <c r="E26" s="247">
        <v>70622.990000000005</v>
      </c>
      <c r="F26" s="93">
        <f t="shared" si="1"/>
        <v>141.07488438022369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240609.56</v>
      </c>
      <c r="E28" s="247">
        <v>245728.24</v>
      </c>
      <c r="F28" s="93">
        <f t="shared" si="1"/>
        <v>102.12738014233516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44802.73</v>
      </c>
      <c r="E35" s="104">
        <f t="shared" si="7"/>
        <v>45482.21</v>
      </c>
      <c r="F35" s="93">
        <f t="shared" si="1"/>
        <v>101.51660401051453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45432.9</v>
      </c>
      <c r="E36" s="247">
        <v>46112.38</v>
      </c>
      <c r="F36" s="93">
        <f t="shared" si="1"/>
        <v>101.49556818957186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630.16999999999996</v>
      </c>
      <c r="E40" s="247">
        <v>630.16999999999996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230.19</v>
      </c>
      <c r="E45" s="104">
        <f t="shared" si="9"/>
        <v>115.10000000000002</v>
      </c>
      <c r="F45" s="93">
        <f t="shared" si="1"/>
        <v>50.002172118684577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460.38</v>
      </c>
      <c r="E47" s="247">
        <v>460.38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230.19</v>
      </c>
      <c r="E50" s="247">
        <v>345.28</v>
      </c>
      <c r="F50" s="93">
        <f t="shared" si="1"/>
        <v>149.9978278813154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50050.400000000001</v>
      </c>
      <c r="E54" s="247">
        <v>50835.58</v>
      </c>
      <c r="F54" s="93">
        <f t="shared" si="1"/>
        <v>101.56877867109952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50050.400000000001</v>
      </c>
      <c r="E55" s="247">
        <v>50835.58</v>
      </c>
      <c r="F55" s="93">
        <f t="shared" si="1"/>
        <v>101.56877867109952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82194.179999999993</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82194.179999999993</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143548.66999999998</v>
      </c>
      <c r="E68" s="104">
        <f t="shared" si="13"/>
        <v>156133.75</v>
      </c>
      <c r="F68" s="93">
        <f t="shared" si="1"/>
        <v>108.7671171039063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39041.01</v>
      </c>
      <c r="E69" s="104">
        <f t="shared" si="14"/>
        <v>40535.740000000005</v>
      </c>
      <c r="F69" s="93">
        <f t="shared" si="1"/>
        <v>103.82861508961987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38993.040000000001</v>
      </c>
      <c r="E70" s="104">
        <f t="shared" si="15"/>
        <v>40262.69</v>
      </c>
      <c r="F70" s="93">
        <f t="shared" si="1"/>
        <v>103.25609390804102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38993.040000000001</v>
      </c>
      <c r="E72" s="247">
        <v>40262.69</v>
      </c>
      <c r="F72" s="93">
        <f t="shared" si="1"/>
        <v>103.25609390804102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47.97</v>
      </c>
      <c r="E76" s="247">
        <v>273.05</v>
      </c>
      <c r="F76" s="93">
        <f t="shared" si="1"/>
        <v>569.20992286845944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18488.939999999999</v>
      </c>
      <c r="E78" s="104">
        <f>E79+SUM(E82:E84)-E85+E86</f>
        <v>19482.399999999998</v>
      </c>
      <c r="F78" s="93">
        <f t="shared" si="1"/>
        <v>105.37326639601837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3089.1</v>
      </c>
      <c r="E84" s="247">
        <v>3089.1</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15399.84</v>
      </c>
      <c r="E86" s="247">
        <v>16393.3</v>
      </c>
      <c r="F86" s="93">
        <f t="shared" si="1"/>
        <v>106.45110598551672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2382.35</v>
      </c>
      <c r="E146" s="104">
        <f t="shared" si="26"/>
        <v>9950.2999999999993</v>
      </c>
      <c r="F146" s="93">
        <f t="shared" si="1"/>
        <v>417.66742921904847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2382.35</v>
      </c>
      <c r="E160" s="247">
        <v>9950.2999999999993</v>
      </c>
      <c r="F160" s="93">
        <f t="shared" si="1"/>
        <v>417.66742921904847</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83636.37</v>
      </c>
      <c r="E170" s="104">
        <f t="shared" si="29"/>
        <v>86165.31</v>
      </c>
      <c r="F170" s="93">
        <f t="shared" si="1"/>
        <v>103.02373237862905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83636.37</v>
      </c>
      <c r="E173" s="247">
        <v>86165.31</v>
      </c>
      <c r="F173" s="93">
        <f t="shared" si="1"/>
        <v>103.02373237862905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1188940.8599999999</v>
      </c>
      <c r="E175" s="104">
        <f t="shared" si="30"/>
        <v>1227009.27</v>
      </c>
      <c r="F175" s="93">
        <f t="shared" si="1"/>
        <v>103.20187582753277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153007.94</v>
      </c>
      <c r="E176" s="104">
        <f t="shared" si="31"/>
        <v>110529.35999999999</v>
      </c>
      <c r="F176" s="93">
        <f t="shared" si="1"/>
        <v>72.237662960497332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110611.26000000001</v>
      </c>
      <c r="E177" s="104">
        <f t="shared" si="32"/>
        <v>110529.35999999999</v>
      </c>
      <c r="F177" s="93">
        <f t="shared" si="1"/>
        <v>99.925956905291542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83808.240000000005</v>
      </c>
      <c r="E178" s="247">
        <v>84579.65</v>
      </c>
      <c r="F178" s="93">
        <f t="shared" si="1"/>
        <v>100.92044648593024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8749.34</v>
      </c>
      <c r="E179" s="247">
        <v>5559.04</v>
      </c>
      <c r="F179" s="93">
        <f t="shared" si="1"/>
        <v>63.536678195155297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28.71</v>
      </c>
      <c r="E180" s="104">
        <f t="shared" si="33"/>
        <v>15.87</v>
      </c>
      <c r="F180" s="93">
        <f t="shared" si="1"/>
        <v>55.276907001044925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28.71</v>
      </c>
      <c r="E183" s="247">
        <v>15.87</v>
      </c>
      <c r="F183" s="93">
        <f t="shared" si="1"/>
        <v>55.276907001044925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203.32</v>
      </c>
      <c r="E186" s="247">
        <v>6.72</v>
      </c>
      <c r="F186" s="93">
        <f t="shared" si="1"/>
        <v>3.3051347629352748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17821.650000000001</v>
      </c>
      <c r="E188" s="247">
        <v>20368.080000000002</v>
      </c>
      <c r="F188" s="93">
        <f t="shared" si="1"/>
        <v>114.28840763902332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42396.68</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1035932.9199999999</v>
      </c>
      <c r="E237" s="104">
        <f t="shared" si="41"/>
        <v>1116479.9100000001</v>
      </c>
      <c r="F237" s="93">
        <f t="shared" si="1"/>
        <v>107.77530942833637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1047096.46</v>
      </c>
      <c r="E238" s="104">
        <f t="shared" si="42"/>
        <v>1072579.79</v>
      </c>
      <c r="F238" s="93">
        <f t="shared" si="1"/>
        <v>102.43371370007306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1047096.46</v>
      </c>
      <c r="E239" s="104">
        <f t="shared" si="43"/>
        <v>1072579.79</v>
      </c>
      <c r="F239" s="93">
        <f t="shared" si="1"/>
        <v>102.43371370007306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853061.57</v>
      </c>
      <c r="E240" s="247">
        <v>960590.63</v>
      </c>
      <c r="F240" s="93">
        <f t="shared" si="1"/>
        <v>112.60507609081489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194034.89</v>
      </c>
      <c r="E241" s="247">
        <v>111989.16</v>
      </c>
      <c r="F241" s="93">
        <f t="shared" si="1"/>
        <v>57.71599118076135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-13647.87</v>
      </c>
      <c r="E245" s="104">
        <f t="shared" si="45"/>
        <v>33847.839999999997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33847.839999999997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33847.839999999997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13647.87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13647.87</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2382.35</v>
      </c>
      <c r="E255" s="247">
        <v>9950.2999999999993</v>
      </c>
      <c r="F255" s="93">
        <f t="shared" si="1"/>
        <v>417.66742921904847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101.98</v>
      </c>
      <c r="E257" s="247">
        <v>101.98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20383.87</v>
      </c>
      <c r="E259" s="104">
        <f t="shared" si="49"/>
        <v>40229.870000000003</v>
      </c>
      <c r="F259" s="93">
        <f t="shared" si="1"/>
        <v>197.36129596587892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20383.87</v>
      </c>
      <c r="E260" s="248">
        <v>40229.870000000003</v>
      </c>
      <c r="F260" s="97">
        <f t="shared" si="1"/>
        <v>197.36129596587892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2365.13</v>
      </c>
      <c r="E264" s="247">
        <v>4897.46</v>
      </c>
      <c r="F264" s="93">
        <f t="shared" si="50"/>
        <v>207.06937885021119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17.22</v>
      </c>
      <c r="E265" s="247">
        <v>5052.84</v>
      </c>
      <c r="F265" s="93" t="str">
        <f t="shared" si="50"/>
        <v>&gt;&gt;100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15399.84</v>
      </c>
      <c r="E268" s="247">
        <v>16106.63</v>
      </c>
      <c r="F268" s="93">
        <f t="shared" si="50"/>
        <v>104.58959313863001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286.67</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322.73</v>
      </c>
      <c r="E287" s="247">
        <v>327.14999999999998</v>
      </c>
      <c r="F287" s="93">
        <f t="shared" si="50"/>
        <v>101.36956589099246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110288.53</v>
      </c>
      <c r="E288" s="247">
        <v>110202.21</v>
      </c>
      <c r="F288" s="93">
        <f t="shared" si="50"/>
        <v>99.921732568200895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42396.68</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79.63</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14617.73</v>
      </c>
      <c r="E298" s="247">
        <v>17278.97</v>
      </c>
      <c r="F298" s="93">
        <f t="shared" si="50"/>
        <v>118.20556269680725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3124.29</v>
      </c>
      <c r="E302" s="247">
        <v>3089.11</v>
      </c>
      <c r="F302" s="93">
        <f t="shared" si="50"/>
        <v>98.87398416920324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D121" sqref="D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1200872.26</v>
      </c>
      <c r="E114" s="81">
        <f t="shared" si="22"/>
        <v>1293880.1200000001</v>
      </c>
      <c r="F114" s="63">
        <f t="shared" si="1"/>
        <v>107.74502527021484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1200872.26</v>
      </c>
      <c r="E118" s="81">
        <f t="shared" si="24"/>
        <v>1293880.1200000001</v>
      </c>
      <c r="F118" s="63">
        <f t="shared" si="1"/>
        <v>107.74502527021484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1200872.26</v>
      </c>
      <c r="E120" s="249">
        <v>1293880.1200000001</v>
      </c>
      <c r="F120" s="63">
        <f t="shared" si="1"/>
        <v>107.74502527021484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1200872.26</v>
      </c>
      <c r="E141" s="106">
        <f t="shared" si="28"/>
        <v>1293880.1200000001</v>
      </c>
      <c r="F141" s="82">
        <f t="shared" si="1"/>
        <v>107.74502527021484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5911.58</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5911.58</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5911.58</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5911.58</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12" sqref="D112"/>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153007.94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1311829.5999999999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1263831.95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1041504.17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178864.01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279.72000000000003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2103.39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41080.660000000003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47997.65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1354308.18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1263853.8999999999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1040732.47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181994.65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292.56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2299.9899999999998</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38534.230000000003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90454.28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110529.35999999987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327.14999999999998</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327.14999999999998</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327.14999999999998</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327.14999999999998</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110202.21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110202.21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17110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2024-01-31T09:42:11Z</cp:lastPrinted>
  <dcterms:created xsi:type="dcterms:W3CDTF">2022-04-01T05:14:30Z</dcterms:created>
  <dcterms:modified xsi:type="dcterms:W3CDTF">2024-01-31T09:44:42Z</dcterms:modified>
</cp:coreProperties>
</file>