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adna površina\REBALANSI\2025 - II. Rebalans odobrena dodatna sredstva\"/>
    </mc:Choice>
  </mc:AlternateContent>
  <xr:revisionPtr revIDLastSave="0" documentId="13_ncr:1_{1D1EC493-2945-4E9E-9BF0-4383A400489F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ažetak" sheetId="5" r:id="rId1"/>
    <sheet name="Opći dio-po izvorima i ekonom. " sheetId="7" r:id="rId2"/>
    <sheet name="Opći dio-Funkcijska klasifik." sheetId="2" r:id="rId3"/>
    <sheet name="Opći dio- Račun financiranja" sheetId="3" r:id="rId4"/>
    <sheet name="Posebni dio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4" l="1"/>
  <c r="D13" i="4"/>
  <c r="D12" i="4"/>
  <c r="F27" i="5" l="1"/>
  <c r="H28" i="5"/>
  <c r="G27" i="5"/>
  <c r="F12" i="5"/>
  <c r="G12" i="5"/>
  <c r="F9" i="5"/>
  <c r="F15" i="5" s="1"/>
  <c r="G9" i="5"/>
  <c r="H10" i="5"/>
  <c r="I10" i="5" s="1"/>
  <c r="H11" i="5"/>
  <c r="I28" i="5"/>
  <c r="H27" i="5"/>
  <c r="I27" i="5" s="1"/>
  <c r="H14" i="5"/>
  <c r="I14" i="5" s="1"/>
  <c r="H13" i="5"/>
  <c r="I13" i="5" s="1"/>
  <c r="H12" i="5" l="1"/>
  <c r="I12" i="5" s="1"/>
  <c r="G15" i="5"/>
  <c r="H9" i="5"/>
  <c r="I9" i="5" s="1"/>
  <c r="H15" i="5" l="1"/>
  <c r="I15" i="5" s="1"/>
  <c r="H32" i="5"/>
</calcChain>
</file>

<file path=xl/sharedStrings.xml><?xml version="1.0" encoding="utf-8"?>
<sst xmlns="http://schemas.openxmlformats.org/spreadsheetml/2006/main" count="204" uniqueCount="77">
  <si>
    <t>Indeks (4.)</t>
  </si>
  <si>
    <t>A. RAČUN PRIHODA I RASHODA</t>
  </si>
  <si>
    <t>6 Prihodi poslovanja</t>
  </si>
  <si>
    <t>63 Pomoći iz inozemstva i od subjekata unutar općeg proračuna</t>
  </si>
  <si>
    <t>Izvor: 52 Pomoći - proračunski korisnici</t>
  </si>
  <si>
    <t>64 Prihodi od imovine</t>
  </si>
  <si>
    <t>Izvor: 32 Vlastiti prihodi - proračunski korisnici</t>
  </si>
  <si>
    <t>65 Prihodi od upravnih i administrativnih pristojbi, pristojbi po posebnim propisima i naknada</t>
  </si>
  <si>
    <t>Izvor: 43 Prihodi za posebne namjene - proračunski korisnici</t>
  </si>
  <si>
    <t>66 Prihodi od prodaje proizvoda i robe te pruženih usluga, prihodi od donacija te povrati po protestiranim jamstvima</t>
  </si>
  <si>
    <t>Izvor: 62 Donacije - proračunski korisnici</t>
  </si>
  <si>
    <t>67 Prihodi iz nadležnog proračuna i od HZZO-a temeljem ugovornih obveza</t>
  </si>
  <si>
    <t>Izvor: 11 Opći prihodi i primici</t>
  </si>
  <si>
    <t>Izvor: 44 Prihodi za decentralizirane funkcije</t>
  </si>
  <si>
    <t>Izvor: 51 Pomoći</t>
  </si>
  <si>
    <t>Izvor: 58 Prenesena sredstva - pomoći</t>
  </si>
  <si>
    <t>SVEUKUPNO PRIHODI</t>
  </si>
  <si>
    <t>3 Rashodi poslovanja</t>
  </si>
  <si>
    <t>31 Rashodi za zaposlene</t>
  </si>
  <si>
    <t>32 Materijalni rashodi</t>
  </si>
  <si>
    <t>Izvor: 38 Prenesena sredstva - vlastiti prihodi proračunskih korisnika</t>
  </si>
  <si>
    <t>34 Financijski rashodi</t>
  </si>
  <si>
    <t>37 Naknade građanima i kućanstvima na temelju osiguranja i druge naknade</t>
  </si>
  <si>
    <t>38 Rashodi za donacije, kazne, naknade šteta i kapitalne pomoći</t>
  </si>
  <si>
    <t>4 Rashodi za nabavu nefinancijske imovine</t>
  </si>
  <si>
    <t>42 Rashodi za nabavu proizvedene dugotrajne imovine</t>
  </si>
  <si>
    <t>Izvor: 68 Prenesena sredstva - donacije</t>
  </si>
  <si>
    <t>SVEUKUPNO RASHODI</t>
  </si>
  <si>
    <t>Novi plan 2025.                (3.)</t>
  </si>
  <si>
    <t>Plan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(1.)</t>
  </si>
  <si>
    <t>Povećanje /smanjenje (2.)</t>
  </si>
  <si>
    <t>Funk. klas: 0980 Usluge obrazovanja koje nisu drugdje svrstane</t>
  </si>
  <si>
    <t>Funk. klas: 0922 Više srednjoškolsko obrazovanje</t>
  </si>
  <si>
    <t>Funk. klas: 09 OBRAZOVANJE</t>
  </si>
  <si>
    <t>Naziv</t>
  </si>
  <si>
    <t>SVEUKUPNO RASHODI I IZDACI</t>
  </si>
  <si>
    <t>17110 SREDNJA ŠKOLA DR. ANTUNA BARCA CRIKVENICA</t>
  </si>
  <si>
    <t>Program: 5306 Obilježavanje postignuća učenika i nastavnika</t>
  </si>
  <si>
    <t>A 530605 Natjecanja i smotre</t>
  </si>
  <si>
    <t>Program: 5501 Srednjoškolsko obrazovanje</t>
  </si>
  <si>
    <t>A 550101 Osiguravanje uvjeta rada</t>
  </si>
  <si>
    <t>Program: 5502 Unapređenje kvalitete odgojno obrazovnog sustava</t>
  </si>
  <si>
    <t>A 550203 Programi školskog kurikuluma</t>
  </si>
  <si>
    <t>A 550205 Sufinanciranje rada pomoćnika u nastavi</t>
  </si>
  <si>
    <t>T 550215 RCK RECEPT - Regionalni centar profesija u turizmu - EU projekt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</si>
  <si>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</si>
  <si>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</si>
  <si>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</si>
  <si>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>Plan 2025.                                                                                                                                                                                                                                                                                                                                                                                                                                                                                                (1.)</t>
  </si>
  <si>
    <t>I. OPĆI DIO</t>
  </si>
  <si>
    <t>A) SAŽETAK RAČUNA PRIHODA I RASHODA</t>
  </si>
  <si>
    <t>OPIS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</si>
  <si>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</si>
  <si>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</si>
  <si>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</si>
  <si>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</si>
  <si>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</si>
  <si>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</si>
  <si>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</si>
  <si>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</si>
  <si>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</si>
  <si>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</si>
  <si>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</si>
  <si>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</si>
  <si>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</si>
  <si>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 IZ PRETHODNE(IH) GODINE KOJI ĆE SE RASPOREDITI</t>
  </si>
  <si>
    <t>MANJAK IZ PRETHODNE(IH) GODINE KOJI ĆE SE  POKRITI</t>
  </si>
  <si>
    <t>VIŠAK / MANJAK + NETO FINANCIRANJE+ PRENESENI VIŠAK ILI MANJAK</t>
  </si>
  <si>
    <t>Indeks             (4.)</t>
  </si>
  <si>
    <t>Novi plan 2025.                                                                                                                                  (3.)</t>
  </si>
  <si>
    <t xml:space="preserve"> Srednje škole dr. Antuna Barca Crikvenica</t>
  </si>
  <si>
    <t>II. Izmjene i dopune financijskog plana za 2025. godinu</t>
  </si>
  <si>
    <t>OPĆI DIO - PRIHODI I RASHODI PREMA IZVORIMA I EKONOMSKOJ KLASIFIKACIJI                                                                                  
II. Izmjene i dopune financijskog plana za 2025. godinu                                                                                                                                                                                                                                                                                                Srednje škole dr. Antuna Barca Crikvenica</t>
  </si>
  <si>
    <t>OPĆI DIO - RASHODI PREMA FUNKCIJSKOJ KLASIFIKACIJI
II. Izmjene i dopune financijskog plana za 2025. godinu
Srednje škole dr. Antuna Barca Crikvenica</t>
  </si>
  <si>
    <t xml:space="preserve">OPĆI DIO - RAČUN FINANCIRANJA PREMA IZVORIMA I EKONOMSKOJ KLASIFIKACIJI                                                                                                                                                                                                                                             II. Izmjene i dopune financijskog plana za 2025. godinu                                                                                                                                                                                                                                                                                                Srednje škole dr. Antuna Barca Crikvenica
</t>
  </si>
  <si>
    <t>II. POSEBNI DIO - Rashodi i izdaci po izvorima i ekonomskoj i programskoj klasifikaciji financiranja                                                                                  
II. Izmjene i dopune financijskog plana za 2025. godinu                                                                                                                                                                                                                                                                                                Srednje škole dr. Antuna Barca Crikvenica</t>
  </si>
  <si>
    <t>Izvor: 111 Porezni i ostali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</si>
</sst>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0"/>
      <color rgb="FF000000"/>
      <name val="Arial Black"/>
      <family val="2"/>
      <charset val="238"/>
    </font>
    <font>
      <sz val="10"/>
      <color theme="1"/>
      <name val="Arial Black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3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21" fillId="33" borderId="13" xfId="0" applyFont="1" applyFill="1" applyBorder="1" applyAlignment="1">
      <alignment horizontal="left" wrapText="1" indent="1"/>
    </xf>
    <xf numFmtId="0" fontId="21" fillId="33" borderId="14" xfId="0" applyFont="1" applyFill="1" applyBorder="1" applyAlignment="1">
      <alignment horizontal="left" wrapText="1" indent="1"/>
    </xf>
    <xf numFmtId="0" fontId="21" fillId="33" borderId="15" xfId="0" applyFont="1" applyFill="1" applyBorder="1" applyAlignment="1">
      <alignment horizontal="left" wrapText="1" indent="1"/>
    </xf>
    <xf numFmtId="0" fontId="20" fillId="33" borderId="13" xfId="0" applyFont="1" applyFill="1" applyBorder="1" applyAlignment="1">
      <alignment horizontal="left" wrapText="1" indent="3"/>
    </xf>
    <xf numFmtId="0" fontId="21" fillId="34" borderId="11" xfId="0" applyFont="1" applyFill="1" applyBorder="1" applyAlignment="1">
      <alignment horizontal="center" vertical="center" wrapText="1" indent="1"/>
    </xf>
    <xf numFmtId="0" fontId="21" fillId="34" borderId="12" xfId="0" applyFont="1" applyFill="1" applyBorder="1" applyAlignment="1">
      <alignment horizontal="center" vertical="center" wrapText="1" indent="1"/>
    </xf>
    <xf numFmtId="0" fontId="21" fillId="34" borderId="13" xfId="0" applyFont="1" applyFill="1" applyBorder="1" applyAlignment="1">
      <alignment horizontal="left" wrapText="1" indent="1"/>
    </xf>
    <xf numFmtId="0" fontId="21" fillId="34" borderId="16" xfId="0" applyFont="1" applyFill="1" applyBorder="1" applyAlignment="1">
      <alignment horizontal="left" wrapText="1" indent="1"/>
    </xf>
    <xf numFmtId="0" fontId="21" fillId="33" borderId="13" xfId="0" applyFont="1" applyFill="1" applyBorder="1" applyAlignment="1">
      <alignment horizontal="left" wrapText="1" indent="3"/>
    </xf>
    <xf numFmtId="0" fontId="20" fillId="33" borderId="16" xfId="0" applyFont="1" applyFill="1" applyBorder="1" applyAlignment="1">
      <alignment horizontal="left" wrapText="1" indent="3"/>
    </xf>
    <xf numFmtId="0" fontId="18" fillId="0" borderId="0" xfId="0" applyFont="1" applyAlignment="1">
      <alignment horizontal="left" vertical="center"/>
    </xf>
    <xf numFmtId="0" fontId="21" fillId="34" borderId="2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3" fillId="0" borderId="23" xfId="0" applyFont="1" applyBorder="1" applyAlignment="1">
      <alignment horizontal="left" indent="1"/>
    </xf>
    <xf numFmtId="4" fontId="23" fillId="0" borderId="24" xfId="0" applyNumberFormat="1" applyFont="1" applyBorder="1" applyAlignment="1">
      <alignment horizontal="left" indent="1"/>
    </xf>
    <xf numFmtId="4" fontId="23" fillId="0" borderId="25" xfId="0" applyNumberFormat="1" applyFont="1" applyBorder="1" applyAlignment="1">
      <alignment horizontal="left" indent="1"/>
    </xf>
    <xf numFmtId="4" fontId="0" fillId="0" borderId="0" xfId="0" applyNumberFormat="1"/>
    <xf numFmtId="0" fontId="25" fillId="0" borderId="0" xfId="0" applyFont="1" applyAlignment="1">
      <alignment horizontal="left" indent="1"/>
    </xf>
    <xf numFmtId="0" fontId="24" fillId="0" borderId="0" xfId="0" applyFont="1" applyAlignment="1">
      <alignment horizontal="left" indent="1"/>
    </xf>
    <xf numFmtId="0" fontId="24" fillId="33" borderId="0" xfId="0" applyFont="1" applyFill="1" applyAlignment="1">
      <alignment horizontal="left" indent="1"/>
    </xf>
    <xf numFmtId="0" fontId="24" fillId="0" borderId="0" xfId="0" applyFont="1" applyFill="1" applyAlignment="1">
      <alignment horizontal="left" indent="1"/>
    </xf>
    <xf numFmtId="0" fontId="21" fillId="34" borderId="26" xfId="0" applyFont="1" applyFill="1" applyBorder="1" applyAlignment="1">
      <alignment horizontal="center" vertical="center" wrapText="1"/>
    </xf>
    <xf numFmtId="0" fontId="20" fillId="35" borderId="13" xfId="0" applyFont="1" applyFill="1" applyBorder="1" applyAlignment="1">
      <alignment horizontal="left" wrapText="1" indent="1"/>
    </xf>
    <xf numFmtId="0" fontId="20" fillId="33" borderId="13" xfId="0" applyFont="1" applyFill="1" applyBorder="1" applyAlignment="1">
      <alignment horizontal="left" wrapText="1" indent="4"/>
    </xf>
    <xf numFmtId="0" fontId="20" fillId="33" borderId="13" xfId="0" applyFont="1" applyFill="1" applyBorder="1" applyAlignment="1">
      <alignment horizontal="left" vertical="center" wrapText="1" indent="3"/>
    </xf>
    <xf numFmtId="0" fontId="20" fillId="33" borderId="13" xfId="0" applyFont="1" applyFill="1" applyBorder="1" applyAlignment="1">
      <alignment horizontal="left" vertical="center" wrapText="1" indent="4"/>
    </xf>
    <xf numFmtId="0" fontId="21" fillId="36" borderId="13" xfId="0" applyFont="1" applyFill="1" applyBorder="1" applyAlignment="1">
      <alignment vertical="center" wrapText="1"/>
    </xf>
    <xf numFmtId="0" fontId="20" fillId="34" borderId="13" xfId="0" applyFont="1" applyFill="1" applyBorder="1" applyAlignment="1">
      <alignment horizontal="left" wrapText="1" indent="1"/>
    </xf>
    <xf numFmtId="0" fontId="20" fillId="35" borderId="13" xfId="0" applyFont="1" applyFill="1" applyBorder="1" applyAlignment="1">
      <alignment horizontal="left" vertical="center" wrapText="1" indent="1"/>
    </xf>
    <xf numFmtId="0" fontId="21" fillId="34" borderId="13" xfId="0" applyFont="1" applyFill="1" applyBorder="1" applyAlignment="1">
      <alignment horizontal="left" vertical="center" wrapText="1" indent="1"/>
    </xf>
    <xf numFmtId="0" fontId="20" fillId="33" borderId="16" xfId="0" applyFont="1" applyFill="1" applyBorder="1" applyAlignment="1">
      <alignment horizontal="left" vertical="center" wrapText="1" indent="4"/>
    </xf>
    <xf numFmtId="4" fontId="21" fillId="33" borderId="14" xfId="0" applyNumberFormat="1" applyFont="1" applyFill="1" applyBorder="1" applyAlignment="1">
      <alignment wrapText="1"/>
    </xf>
    <xf numFmtId="0" fontId="21" fillId="33" borderId="15" xfId="0" applyFont="1" applyFill="1" applyBorder="1" applyAlignment="1">
      <alignment wrapText="1"/>
    </xf>
    <xf numFmtId="4" fontId="20" fillId="33" borderId="14" xfId="0" applyNumberFormat="1" applyFont="1" applyFill="1" applyBorder="1" applyAlignment="1">
      <alignment wrapText="1"/>
    </xf>
    <xf numFmtId="0" fontId="20" fillId="33" borderId="15" xfId="0" applyFont="1" applyFill="1" applyBorder="1" applyAlignment="1">
      <alignment wrapText="1"/>
    </xf>
    <xf numFmtId="4" fontId="21" fillId="34" borderId="14" xfId="0" applyNumberFormat="1" applyFont="1" applyFill="1" applyBorder="1" applyAlignment="1">
      <alignment wrapText="1"/>
    </xf>
    <xf numFmtId="0" fontId="21" fillId="34" borderId="15" xfId="0" applyFont="1" applyFill="1" applyBorder="1" applyAlignment="1">
      <alignment wrapText="1"/>
    </xf>
    <xf numFmtId="4" fontId="21" fillId="34" borderId="17" xfId="0" applyNumberFormat="1" applyFont="1" applyFill="1" applyBorder="1" applyAlignment="1">
      <alignment wrapText="1"/>
    </xf>
    <xf numFmtId="0" fontId="21" fillId="34" borderId="18" xfId="0" applyFont="1" applyFill="1" applyBorder="1" applyAlignment="1">
      <alignment wrapText="1"/>
    </xf>
    <xf numFmtId="4" fontId="20" fillId="33" borderId="17" xfId="0" applyNumberFormat="1" applyFont="1" applyFill="1" applyBorder="1" applyAlignment="1">
      <alignment wrapText="1"/>
    </xf>
    <xf numFmtId="0" fontId="20" fillId="33" borderId="18" xfId="0" applyFont="1" applyFill="1" applyBorder="1" applyAlignment="1">
      <alignment wrapText="1"/>
    </xf>
    <xf numFmtId="4" fontId="21" fillId="36" borderId="14" xfId="0" applyNumberFormat="1" applyFont="1" applyFill="1" applyBorder="1" applyAlignment="1">
      <alignment wrapText="1"/>
    </xf>
    <xf numFmtId="0" fontId="21" fillId="36" borderId="15" xfId="0" applyFont="1" applyFill="1" applyBorder="1" applyAlignment="1">
      <alignment wrapText="1"/>
    </xf>
    <xf numFmtId="4" fontId="20" fillId="34" borderId="14" xfId="0" applyNumberFormat="1" applyFont="1" applyFill="1" applyBorder="1" applyAlignment="1">
      <alignment wrapText="1"/>
    </xf>
    <xf numFmtId="0" fontId="20" fillId="34" borderId="15" xfId="0" applyFont="1" applyFill="1" applyBorder="1" applyAlignment="1">
      <alignment wrapText="1"/>
    </xf>
    <xf numFmtId="4" fontId="20" fillId="35" borderId="14" xfId="0" applyNumberFormat="1" applyFont="1" applyFill="1" applyBorder="1" applyAlignment="1">
      <alignment wrapText="1"/>
    </xf>
    <xf numFmtId="0" fontId="20" fillId="35" borderId="15" xfId="0" applyFont="1" applyFill="1" applyBorder="1" applyAlignment="1">
      <alignment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" fontId="28" fillId="0" borderId="0" xfId="0" applyNumberFormat="1" applyFont="1" applyAlignment="1">
      <alignment horizontal="center" vertical="center" wrapText="1"/>
    </xf>
    <xf numFmtId="4" fontId="29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4" fontId="30" fillId="0" borderId="0" xfId="0" applyNumberFormat="1" applyFont="1" applyAlignment="1">
      <alignment vertical="center" wrapText="1"/>
    </xf>
    <xf numFmtId="0" fontId="31" fillId="0" borderId="0" xfId="0" applyFont="1" applyAlignment="1">
      <alignment wrapText="1"/>
    </xf>
    <xf numFmtId="0" fontId="29" fillId="0" borderId="0" xfId="0" applyFont="1" applyAlignment="1">
      <alignment horizontal="left"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4" fontId="32" fillId="37" borderId="30" xfId="0" applyNumberFormat="1" applyFont="1" applyFill="1" applyBorder="1" applyAlignment="1">
      <alignment horizontal="center" vertical="center" wrapText="1"/>
    </xf>
    <xf numFmtId="4" fontId="32" fillId="37" borderId="31" xfId="0" applyNumberFormat="1" applyFont="1" applyFill="1" applyBorder="1" applyAlignment="1">
      <alignment horizontal="center" vertical="center" wrapText="1"/>
    </xf>
    <xf numFmtId="4" fontId="32" fillId="37" borderId="32" xfId="0" applyNumberFormat="1" applyFont="1" applyFill="1" applyBorder="1" applyAlignment="1">
      <alignment horizontal="center" vertical="center" wrapText="1"/>
    </xf>
    <xf numFmtId="4" fontId="32" fillId="36" borderId="35" xfId="0" applyNumberFormat="1" applyFont="1" applyFill="1" applyBorder="1" applyAlignment="1">
      <alignment horizontal="right"/>
    </xf>
    <xf numFmtId="10" fontId="32" fillId="36" borderId="36" xfId="0" applyNumberFormat="1" applyFont="1" applyFill="1" applyBorder="1" applyAlignment="1">
      <alignment horizontal="right"/>
    </xf>
    <xf numFmtId="4" fontId="32" fillId="37" borderId="35" xfId="0" applyNumberFormat="1" applyFont="1" applyFill="1" applyBorder="1" applyAlignment="1">
      <alignment horizontal="right"/>
    </xf>
    <xf numFmtId="4" fontId="32" fillId="37" borderId="37" xfId="0" applyNumberFormat="1" applyFont="1" applyFill="1" applyBorder="1" applyAlignment="1">
      <alignment horizontal="right"/>
    </xf>
    <xf numFmtId="10" fontId="32" fillId="0" borderId="36" xfId="0" applyNumberFormat="1" applyFont="1" applyBorder="1" applyAlignment="1">
      <alignment horizontal="right"/>
    </xf>
    <xf numFmtId="4" fontId="32" fillId="0" borderId="35" xfId="0" applyNumberFormat="1" applyFont="1" applyBorder="1" applyAlignment="1">
      <alignment horizontal="right"/>
    </xf>
    <xf numFmtId="0" fontId="33" fillId="36" borderId="33" xfId="0" applyFont="1" applyFill="1" applyBorder="1" applyAlignment="1">
      <alignment horizontal="left" vertical="center"/>
    </xf>
    <xf numFmtId="0" fontId="34" fillId="36" borderId="34" xfId="0" applyFont="1" applyFill="1" applyBorder="1" applyAlignment="1">
      <alignment vertical="center"/>
    </xf>
    <xf numFmtId="4" fontId="32" fillId="36" borderId="37" xfId="0" applyNumberFormat="1" applyFont="1" applyFill="1" applyBorder="1" applyAlignment="1">
      <alignment horizontal="right"/>
    </xf>
    <xf numFmtId="4" fontId="32" fillId="36" borderId="40" xfId="0" applyNumberFormat="1" applyFont="1" applyFill="1" applyBorder="1" applyAlignment="1">
      <alignment horizontal="right"/>
    </xf>
    <xf numFmtId="4" fontId="32" fillId="36" borderId="41" xfId="0" applyNumberFormat="1" applyFont="1" applyFill="1" applyBorder="1" applyAlignment="1">
      <alignment horizontal="right"/>
    </xf>
    <xf numFmtId="10" fontId="32" fillId="36" borderId="42" xfId="0" applyNumberFormat="1" applyFont="1" applyFill="1" applyBorder="1" applyAlignment="1">
      <alignment horizontal="right"/>
    </xf>
    <xf numFmtId="4" fontId="30" fillId="0" borderId="0" xfId="0" applyNumberFormat="1" applyFont="1"/>
    <xf numFmtId="4" fontId="32" fillId="0" borderId="37" xfId="0" applyNumberFormat="1" applyFont="1" applyBorder="1" applyAlignment="1">
      <alignment horizontal="right"/>
    </xf>
    <xf numFmtId="4" fontId="32" fillId="37" borderId="36" xfId="0" applyNumberFormat="1" applyFont="1" applyFill="1" applyBorder="1" applyAlignment="1">
      <alignment horizontal="right"/>
    </xf>
    <xf numFmtId="4" fontId="32" fillId="36" borderId="42" xfId="0" applyNumberFormat="1" applyFont="1" applyFill="1" applyBorder="1" applyAlignment="1">
      <alignment horizontal="right"/>
    </xf>
    <xf numFmtId="0" fontId="29" fillId="0" borderId="0" xfId="0" quotePrefix="1" applyFont="1" applyAlignment="1">
      <alignment horizontal="center" vertical="center" wrapText="1"/>
    </xf>
    <xf numFmtId="4" fontId="32" fillId="38" borderId="37" xfId="0" quotePrefix="1" applyNumberFormat="1" applyFont="1" applyFill="1" applyBorder="1" applyAlignment="1">
      <alignment horizontal="right"/>
    </xf>
    <xf numFmtId="10" fontId="32" fillId="38" borderId="36" xfId="0" applyNumberFormat="1" applyFont="1" applyFill="1" applyBorder="1" applyAlignment="1">
      <alignment horizontal="right"/>
    </xf>
    <xf numFmtId="4" fontId="32" fillId="36" borderId="37" xfId="0" quotePrefix="1" applyNumberFormat="1" applyFont="1" applyFill="1" applyBorder="1" applyAlignment="1">
      <alignment horizontal="right"/>
    </xf>
    <xf numFmtId="4" fontId="32" fillId="36" borderId="41" xfId="0" quotePrefix="1" applyNumberFormat="1" applyFont="1" applyFill="1" applyBorder="1" applyAlignment="1">
      <alignment horizontal="right"/>
    </xf>
    <xf numFmtId="4" fontId="32" fillId="0" borderId="46" xfId="0" applyNumberFormat="1" applyFont="1" applyBorder="1" applyAlignment="1">
      <alignment horizontal="right"/>
    </xf>
    <xf numFmtId="4" fontId="32" fillId="0" borderId="47" xfId="0" applyNumberFormat="1" applyFont="1" applyBorder="1" applyAlignment="1">
      <alignment horizontal="right"/>
    </xf>
    <xf numFmtId="4" fontId="16" fillId="0" borderId="0" xfId="0" applyNumberFormat="1" applyFont="1"/>
    <xf numFmtId="0" fontId="22" fillId="0" borderId="0" xfId="0" applyFont="1" applyAlignment="1">
      <alignment horizontal="center" wrapText="1"/>
    </xf>
    <xf numFmtId="0" fontId="32" fillId="0" borderId="27" xfId="0" quotePrefix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31" fillId="0" borderId="0" xfId="0" applyFont="1" applyAlignment="1">
      <alignment wrapText="1"/>
    </xf>
    <xf numFmtId="0" fontId="32" fillId="0" borderId="28" xfId="0" quotePrefix="1" applyFont="1" applyBorder="1" applyAlignment="1">
      <alignment horizontal="center" vertical="center" wrapText="1"/>
    </xf>
    <xf numFmtId="0" fontId="32" fillId="0" borderId="29" xfId="0" quotePrefix="1" applyFont="1" applyBorder="1" applyAlignment="1">
      <alignment horizontal="center" vertical="center" wrapText="1"/>
    </xf>
    <xf numFmtId="0" fontId="33" fillId="36" borderId="33" xfId="0" applyFont="1" applyFill="1" applyBorder="1" applyAlignment="1">
      <alignment horizontal="left" vertical="center" wrapText="1"/>
    </xf>
    <xf numFmtId="0" fontId="34" fillId="36" borderId="34" xfId="0" applyFont="1" applyFill="1" applyBorder="1" applyAlignment="1">
      <alignment vertical="center" wrapText="1"/>
    </xf>
    <xf numFmtId="0" fontId="34" fillId="36" borderId="34" xfId="0" applyFont="1" applyFill="1" applyBorder="1" applyAlignment="1">
      <alignment vertical="center"/>
    </xf>
    <xf numFmtId="0" fontId="33" fillId="0" borderId="33" xfId="0" applyFont="1" applyBorder="1" applyAlignment="1">
      <alignment horizontal="left" vertical="center" wrapText="1"/>
    </xf>
    <xf numFmtId="0" fontId="34" fillId="0" borderId="34" xfId="0" applyFont="1" applyBorder="1" applyAlignment="1">
      <alignment vertical="center" wrapText="1"/>
    </xf>
    <xf numFmtId="0" fontId="34" fillId="0" borderId="34" xfId="0" applyFont="1" applyBorder="1" applyAlignment="1">
      <alignment vertical="center"/>
    </xf>
    <xf numFmtId="0" fontId="33" fillId="0" borderId="33" xfId="0" quotePrefix="1" applyFont="1" applyBorder="1" applyAlignment="1">
      <alignment horizontal="left" vertical="center"/>
    </xf>
    <xf numFmtId="0" fontId="33" fillId="0" borderId="33" xfId="0" quotePrefix="1" applyFont="1" applyBorder="1" applyAlignment="1">
      <alignment horizontal="left" vertical="center" wrapText="1"/>
    </xf>
    <xf numFmtId="0" fontId="33" fillId="36" borderId="38" xfId="0" quotePrefix="1" applyFont="1" applyFill="1" applyBorder="1" applyAlignment="1">
      <alignment horizontal="left" vertical="center" wrapText="1"/>
    </xf>
    <xf numFmtId="0" fontId="34" fillId="36" borderId="39" xfId="0" applyFont="1" applyFill="1" applyBorder="1" applyAlignment="1">
      <alignment vertical="center" wrapText="1"/>
    </xf>
    <xf numFmtId="0" fontId="32" fillId="36" borderId="33" xfId="0" applyFont="1" applyFill="1" applyBorder="1" applyAlignment="1">
      <alignment horizontal="left" vertical="center" wrapText="1"/>
    </xf>
    <xf numFmtId="0" fontId="32" fillId="36" borderId="34" xfId="0" applyFont="1" applyFill="1" applyBorder="1" applyAlignment="1">
      <alignment horizontal="left" vertical="center" wrapText="1"/>
    </xf>
    <xf numFmtId="0" fontId="32" fillId="36" borderId="43" xfId="0" applyFont="1" applyFill="1" applyBorder="1" applyAlignment="1">
      <alignment horizontal="left" vertical="center" wrapText="1"/>
    </xf>
    <xf numFmtId="0" fontId="32" fillId="36" borderId="38" xfId="0" applyFont="1" applyFill="1" applyBorder="1" applyAlignment="1">
      <alignment horizontal="left" vertical="center" wrapText="1"/>
    </xf>
    <xf numFmtId="0" fontId="32" fillId="36" borderId="39" xfId="0" applyFont="1" applyFill="1" applyBorder="1" applyAlignment="1">
      <alignment horizontal="left" vertical="center" wrapText="1"/>
    </xf>
    <xf numFmtId="0" fontId="32" fillId="36" borderId="44" xfId="0" applyFont="1" applyFill="1" applyBorder="1" applyAlignment="1">
      <alignment horizontal="left" vertical="center" wrapText="1"/>
    </xf>
    <xf numFmtId="0" fontId="33" fillId="0" borderId="45" xfId="0" quotePrefix="1" applyFont="1" applyBorder="1" applyAlignment="1">
      <alignment horizontal="left" vertical="center" wrapText="1"/>
    </xf>
    <xf numFmtId="0" fontId="34" fillId="0" borderId="46" xfId="0" applyFont="1" applyBorder="1" applyAlignment="1">
      <alignment vertical="center" wrapText="1"/>
    </xf>
    <xf numFmtId="0" fontId="33" fillId="0" borderId="34" xfId="0" applyFont="1" applyBorder="1" applyAlignment="1">
      <alignment horizontal="left" vertical="center" wrapText="1"/>
    </xf>
    <xf numFmtId="0" fontId="33" fillId="0" borderId="43" xfId="0" applyFont="1" applyBorder="1" applyAlignment="1">
      <alignment horizontal="left" vertical="center" wrapText="1"/>
    </xf>
    <xf numFmtId="0" fontId="32" fillId="38" borderId="33" xfId="0" applyFont="1" applyFill="1" applyBorder="1" applyAlignment="1">
      <alignment horizontal="left" vertical="center" wrapText="1"/>
    </xf>
    <xf numFmtId="0" fontId="32" fillId="38" borderId="34" xfId="0" applyFont="1" applyFill="1" applyBorder="1" applyAlignment="1">
      <alignment horizontal="left" vertical="center" wrapText="1"/>
    </xf>
    <xf numFmtId="0" fontId="32" fillId="38" borderId="43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4" fontId="20" fillId="0" borderId="14" xfId="0" applyNumberFormat="1" applyFont="1" applyFill="1" applyBorder="1" applyAlignment="1">
      <alignment wrapText="1"/>
    </xf>
    <xf numFmtId="0" fontId="20" fillId="0" borderId="15" xfId="0" applyFont="1" applyFill="1" applyBorder="1" applyAlignment="1">
      <alignment wrapText="1"/>
    </xf>
    <xf numFmtId="0" fontId="20" fillId="0" borderId="13" xfId="0" applyFont="1" applyFill="1" applyBorder="1" applyAlignment="1">
      <alignment horizontal="left" vertical="center" wrapText="1" indent="3"/>
    </xf>
    <xf numFmtId="0" fontId="20" fillId="0" borderId="13" xfId="0" applyFont="1" applyBorder="1" applyAlignment="1">
      <alignment horizontal="left" vertical="center" wrapText="1" indent="3"/>
    </xf>
    <xf numFmtId="4" fontId="20" fillId="0" borderId="14" xfId="0" applyNumberFormat="1" applyFont="1" applyBorder="1" applyAlignment="1">
      <alignment horizontal="right" vertical="center" wrapText="1"/>
    </xf>
    <xf numFmtId="4" fontId="20" fillId="0" borderId="15" xfId="0" applyNumberFormat="1" applyFont="1" applyBorder="1" applyAlignment="1">
      <alignment horizontal="center" vertical="center" wrapText="1"/>
    </xf>
    <xf numFmtId="4" fontId="20" fillId="33" borderId="14" xfId="0" applyNumberFormat="1" applyFont="1" applyFill="1" applyBorder="1" applyAlignment="1">
      <alignment horizontal="right" vertical="center" wrapText="1"/>
    </xf>
    <xf numFmtId="4" fontId="20" fillId="33" borderId="15" xfId="0" applyNumberFormat="1" applyFont="1" applyFill="1" applyBorder="1" applyAlignment="1">
      <alignment horizontal="center" vertical="center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548A3-AC75-4A52-945C-0395DD34B855}">
  <sheetPr>
    <pageSetUpPr fitToPage="1"/>
  </sheetPr>
  <dimension ref="A1:I32"/>
  <sheetViews>
    <sheetView topLeftCell="A13" workbookViewId="0">
      <selection activeCell="S28" sqref="S28"/>
    </sheetView>
  </sheetViews>
  <sheetFormatPr defaultRowHeight="15" x14ac:dyDescent="0.25"/>
  <cols>
    <col min="5" max="5" width="22.5703125" customWidth="1"/>
    <col min="6" max="6" width="15" customWidth="1"/>
    <col min="7" max="7" width="16.7109375" customWidth="1"/>
    <col min="8" max="8" width="16.42578125" customWidth="1"/>
    <col min="9" max="9" width="12.7109375" customWidth="1"/>
  </cols>
  <sheetData>
    <row r="1" spans="1:9" ht="15.75" x14ac:dyDescent="0.25">
      <c r="A1" s="89" t="s">
        <v>71</v>
      </c>
      <c r="B1" s="89"/>
      <c r="C1" s="89"/>
      <c r="D1" s="89"/>
      <c r="E1" s="89"/>
      <c r="F1" s="89"/>
      <c r="G1" s="89"/>
      <c r="H1" s="89"/>
    </row>
    <row r="2" spans="1:9" ht="15.75" x14ac:dyDescent="0.25">
      <c r="A2" s="93" t="s">
        <v>70</v>
      </c>
      <c r="B2" s="93"/>
      <c r="C2" s="93"/>
      <c r="D2" s="93"/>
      <c r="E2" s="93"/>
      <c r="F2" s="93"/>
      <c r="G2" s="93"/>
      <c r="H2" s="93"/>
      <c r="I2" s="51"/>
    </row>
    <row r="3" spans="1:9" ht="18" x14ac:dyDescent="0.25">
      <c r="A3" s="52"/>
      <c r="B3" s="52"/>
      <c r="C3" s="52"/>
      <c r="D3" s="52"/>
      <c r="E3" s="52"/>
      <c r="F3" s="53"/>
      <c r="G3" s="53"/>
      <c r="H3" s="53"/>
      <c r="I3" s="54"/>
    </row>
    <row r="4" spans="1:9" x14ac:dyDescent="0.25">
      <c r="A4" s="93" t="s">
        <v>49</v>
      </c>
      <c r="B4" s="93"/>
      <c r="C4" s="93"/>
      <c r="D4" s="93"/>
      <c r="E4" s="93"/>
      <c r="F4" s="93"/>
      <c r="G4" s="93"/>
      <c r="H4" s="94"/>
      <c r="I4" s="55"/>
    </row>
    <row r="5" spans="1:9" ht="18" x14ac:dyDescent="0.25">
      <c r="A5" s="52"/>
      <c r="B5" s="52"/>
      <c r="C5" s="52"/>
      <c r="D5" s="52"/>
      <c r="E5" s="52"/>
      <c r="F5" s="53"/>
      <c r="G5" s="53"/>
      <c r="H5" s="56"/>
      <c r="I5" s="56"/>
    </row>
    <row r="6" spans="1:9" ht="15.75" x14ac:dyDescent="0.25">
      <c r="A6" s="93" t="s">
        <v>50</v>
      </c>
      <c r="B6" s="95"/>
      <c r="C6" s="95"/>
      <c r="D6" s="95"/>
      <c r="E6" s="95"/>
      <c r="F6" s="95"/>
      <c r="G6" s="95"/>
      <c r="H6" s="95"/>
      <c r="I6" s="57"/>
    </row>
    <row r="7" spans="1:9" ht="18.75" thickBot="1" x14ac:dyDescent="0.3">
      <c r="A7" s="58"/>
      <c r="B7" s="59"/>
      <c r="C7" s="59"/>
      <c r="D7" s="59"/>
      <c r="E7" s="60"/>
      <c r="F7" s="61"/>
      <c r="G7" s="61"/>
      <c r="H7" s="61"/>
      <c r="I7" s="61"/>
    </row>
    <row r="8" spans="1:9" ht="25.5" x14ac:dyDescent="0.25">
      <c r="A8" s="90" t="s">
        <v>51</v>
      </c>
      <c r="B8" s="96"/>
      <c r="C8" s="96"/>
      <c r="D8" s="96"/>
      <c r="E8" s="97"/>
      <c r="F8" s="62" t="s">
        <v>48</v>
      </c>
      <c r="G8" s="62" t="s">
        <v>30</v>
      </c>
      <c r="H8" s="63" t="s">
        <v>69</v>
      </c>
      <c r="I8" s="64" t="s">
        <v>68</v>
      </c>
    </row>
    <row r="9" spans="1:9" ht="24.95" customHeight="1" x14ac:dyDescent="0.25">
      <c r="A9" s="98" t="s">
        <v>52</v>
      </c>
      <c r="B9" s="99"/>
      <c r="C9" s="99"/>
      <c r="D9" s="99"/>
      <c r="E9" s="100"/>
      <c r="F9" s="65">
        <f t="shared" ref="F9:H9" si="0">SUM(F10:F11)</f>
        <v>2161081.1</v>
      </c>
      <c r="G9" s="65">
        <f t="shared" si="0"/>
        <v>10900</v>
      </c>
      <c r="H9" s="65">
        <f t="shared" si="0"/>
        <v>2171981.1</v>
      </c>
      <c r="I9" s="66">
        <f>H9/F9</f>
        <v>1.0050437718417879</v>
      </c>
    </row>
    <row r="10" spans="1:9" ht="24.95" customHeight="1" x14ac:dyDescent="0.25">
      <c r="A10" s="101" t="s">
        <v>53</v>
      </c>
      <c r="B10" s="102"/>
      <c r="C10" s="102"/>
      <c r="D10" s="102"/>
      <c r="E10" s="103"/>
      <c r="F10" s="67">
        <v>2161081.1</v>
      </c>
      <c r="G10" s="67">
        <v>10900</v>
      </c>
      <c r="H10" s="68">
        <f t="shared" ref="H10:H13" si="1">SUM(F10:G10)</f>
        <v>2171981.1</v>
      </c>
      <c r="I10" s="69">
        <f t="shared" ref="I10:I15" si="2">H10/F10</f>
        <v>1.0050437718417879</v>
      </c>
    </row>
    <row r="11" spans="1:9" ht="24.95" customHeight="1" x14ac:dyDescent="0.25">
      <c r="A11" s="104" t="s">
        <v>54</v>
      </c>
      <c r="B11" s="103"/>
      <c r="C11" s="103"/>
      <c r="D11" s="103"/>
      <c r="E11" s="103"/>
      <c r="F11" s="70"/>
      <c r="G11" s="70"/>
      <c r="H11" s="68">
        <f t="shared" si="1"/>
        <v>0</v>
      </c>
      <c r="I11" s="69">
        <v>0</v>
      </c>
    </row>
    <row r="12" spans="1:9" ht="24.95" customHeight="1" x14ac:dyDescent="0.25">
      <c r="A12" s="71" t="s">
        <v>55</v>
      </c>
      <c r="B12" s="72"/>
      <c r="C12" s="72"/>
      <c r="D12" s="72"/>
      <c r="E12" s="72"/>
      <c r="F12" s="65">
        <f>SUM(F13:F14)</f>
        <v>2191433.7399999998</v>
      </c>
      <c r="G12" s="65">
        <f>SUM(G13:G14)</f>
        <v>10900</v>
      </c>
      <c r="H12" s="73">
        <f t="shared" ref="H12" si="3">SUM(H13:H14)</f>
        <v>2202333.7399999998</v>
      </c>
      <c r="I12" s="66">
        <f t="shared" si="2"/>
        <v>1.0049739126495332</v>
      </c>
    </row>
    <row r="13" spans="1:9" ht="24.95" customHeight="1" x14ac:dyDescent="0.25">
      <c r="A13" s="105" t="s">
        <v>56</v>
      </c>
      <c r="B13" s="102"/>
      <c r="C13" s="102"/>
      <c r="D13" s="102"/>
      <c r="E13" s="102"/>
      <c r="F13" s="70">
        <v>2171866.19</v>
      </c>
      <c r="G13" s="88">
        <v>10900</v>
      </c>
      <c r="H13" s="68">
        <f t="shared" si="1"/>
        <v>2182766.19</v>
      </c>
      <c r="I13" s="69">
        <f t="shared" si="2"/>
        <v>1.0050187253939433</v>
      </c>
    </row>
    <row r="14" spans="1:9" ht="24.95" customHeight="1" x14ac:dyDescent="0.25">
      <c r="A14" s="104" t="s">
        <v>57</v>
      </c>
      <c r="B14" s="103"/>
      <c r="C14" s="103"/>
      <c r="D14" s="103"/>
      <c r="E14" s="103"/>
      <c r="F14" s="70">
        <v>19567.55</v>
      </c>
      <c r="G14" s="70">
        <v>0</v>
      </c>
      <c r="H14" s="68">
        <f>SUM(F14:G14)</f>
        <v>19567.55</v>
      </c>
      <c r="I14" s="69">
        <f t="shared" si="2"/>
        <v>1</v>
      </c>
    </row>
    <row r="15" spans="1:9" ht="15.75" thickBot="1" x14ac:dyDescent="0.3">
      <c r="A15" s="106" t="s">
        <v>58</v>
      </c>
      <c r="B15" s="107"/>
      <c r="C15" s="107"/>
      <c r="D15" s="107"/>
      <c r="E15" s="107"/>
      <c r="F15" s="74">
        <f>F9-F12</f>
        <v>-30352.639999999665</v>
      </c>
      <c r="G15" s="74">
        <f>G9-G12</f>
        <v>0</v>
      </c>
      <c r="H15" s="75">
        <f>SUM(F15:G15)</f>
        <v>-30352.639999999665</v>
      </c>
      <c r="I15" s="76">
        <f t="shared" si="2"/>
        <v>1</v>
      </c>
    </row>
    <row r="16" spans="1:9" ht="18" x14ac:dyDescent="0.25">
      <c r="A16" s="60"/>
      <c r="B16" s="52"/>
      <c r="C16" s="52"/>
      <c r="D16" s="52"/>
      <c r="E16" s="52"/>
      <c r="F16" s="77"/>
      <c r="G16" s="77"/>
      <c r="H16" s="77"/>
      <c r="I16" s="77"/>
    </row>
    <row r="17" spans="1:9" ht="15.75" x14ac:dyDescent="0.25">
      <c r="A17" s="93" t="s">
        <v>59</v>
      </c>
      <c r="B17" s="95"/>
      <c r="C17" s="95"/>
      <c r="D17" s="95"/>
      <c r="E17" s="95"/>
      <c r="F17" s="95"/>
      <c r="G17" s="95"/>
      <c r="H17" s="95"/>
      <c r="I17" s="57"/>
    </row>
    <row r="18" spans="1:9" ht="18.75" thickBot="1" x14ac:dyDescent="0.3">
      <c r="A18" s="60"/>
      <c r="B18" s="52"/>
      <c r="C18" s="52"/>
      <c r="D18" s="52"/>
      <c r="E18" s="52"/>
      <c r="F18" s="77"/>
      <c r="G18" s="77"/>
      <c r="H18" s="77"/>
      <c r="I18" s="77"/>
    </row>
    <row r="19" spans="1:9" ht="25.5" x14ac:dyDescent="0.25">
      <c r="A19" s="90" t="s">
        <v>51</v>
      </c>
      <c r="B19" s="91"/>
      <c r="C19" s="91"/>
      <c r="D19" s="91"/>
      <c r="E19" s="92"/>
      <c r="F19" s="62" t="s">
        <v>48</v>
      </c>
      <c r="G19" s="62" t="s">
        <v>30</v>
      </c>
      <c r="H19" s="63" t="s">
        <v>28</v>
      </c>
      <c r="I19" s="64" t="s">
        <v>68</v>
      </c>
    </row>
    <row r="20" spans="1:9" ht="28.5" customHeight="1" x14ac:dyDescent="0.25">
      <c r="A20" s="101" t="s">
        <v>60</v>
      </c>
      <c r="B20" s="116"/>
      <c r="C20" s="116"/>
      <c r="D20" s="116"/>
      <c r="E20" s="117"/>
      <c r="F20" s="70"/>
      <c r="G20" s="70"/>
      <c r="H20" s="78"/>
      <c r="I20" s="79"/>
    </row>
    <row r="21" spans="1:9" ht="30" customHeight="1" x14ac:dyDescent="0.25">
      <c r="A21" s="101" t="s">
        <v>61</v>
      </c>
      <c r="B21" s="102"/>
      <c r="C21" s="102"/>
      <c r="D21" s="102"/>
      <c r="E21" s="102"/>
      <c r="F21" s="70"/>
      <c r="G21" s="70"/>
      <c r="H21" s="78"/>
      <c r="I21" s="79"/>
    </row>
    <row r="22" spans="1:9" ht="15.75" thickBot="1" x14ac:dyDescent="0.3">
      <c r="A22" s="106" t="s">
        <v>62</v>
      </c>
      <c r="B22" s="107"/>
      <c r="C22" s="107"/>
      <c r="D22" s="107"/>
      <c r="E22" s="107"/>
      <c r="F22" s="74">
        <v>0</v>
      </c>
      <c r="G22" s="74">
        <v>0</v>
      </c>
      <c r="H22" s="75">
        <v>0</v>
      </c>
      <c r="I22" s="80">
        <v>0</v>
      </c>
    </row>
    <row r="23" spans="1:9" ht="18" x14ac:dyDescent="0.25">
      <c r="A23" s="81"/>
      <c r="B23" s="52"/>
      <c r="C23" s="52"/>
      <c r="D23" s="52"/>
      <c r="E23" s="52"/>
      <c r="F23" s="77"/>
      <c r="G23" s="77"/>
      <c r="H23" s="77"/>
      <c r="I23" s="77"/>
    </row>
    <row r="24" spans="1:9" ht="15.75" x14ac:dyDescent="0.25">
      <c r="A24" s="93" t="s">
        <v>63</v>
      </c>
      <c r="B24" s="95"/>
      <c r="C24" s="95"/>
      <c r="D24" s="95"/>
      <c r="E24" s="95"/>
      <c r="F24" s="95"/>
      <c r="G24" s="95"/>
      <c r="H24" s="95"/>
      <c r="I24" s="57"/>
    </row>
    <row r="25" spans="1:9" ht="18.75" thickBot="1" x14ac:dyDescent="0.3">
      <c r="A25" s="81"/>
      <c r="B25" s="52"/>
      <c r="C25" s="52"/>
      <c r="D25" s="52"/>
      <c r="E25" s="52"/>
      <c r="F25" s="77"/>
      <c r="G25" s="77"/>
      <c r="H25" s="77"/>
      <c r="I25" s="77"/>
    </row>
    <row r="26" spans="1:9" ht="25.5" x14ac:dyDescent="0.25">
      <c r="A26" s="90" t="s">
        <v>51</v>
      </c>
      <c r="B26" s="91"/>
      <c r="C26" s="91"/>
      <c r="D26" s="91"/>
      <c r="E26" s="92"/>
      <c r="F26" s="62" t="s">
        <v>48</v>
      </c>
      <c r="G26" s="62" t="s">
        <v>30</v>
      </c>
      <c r="H26" s="63" t="s">
        <v>28</v>
      </c>
      <c r="I26" s="64" t="s">
        <v>68</v>
      </c>
    </row>
    <row r="27" spans="1:9" ht="24.95" customHeight="1" x14ac:dyDescent="0.25">
      <c r="A27" s="118" t="s">
        <v>64</v>
      </c>
      <c r="B27" s="119"/>
      <c r="C27" s="119"/>
      <c r="D27" s="119"/>
      <c r="E27" s="120"/>
      <c r="F27" s="82">
        <f t="shared" ref="F27:G27" si="4">SUM(F28:F29)</f>
        <v>13000</v>
      </c>
      <c r="G27" s="82">
        <f t="shared" si="4"/>
        <v>17352.64</v>
      </c>
      <c r="H27" s="82">
        <f>SUM(H28:H29)</f>
        <v>30352.639999999999</v>
      </c>
      <c r="I27" s="83">
        <f>H27/F27</f>
        <v>2.3348184615384615</v>
      </c>
    </row>
    <row r="28" spans="1:9" ht="24.95" customHeight="1" x14ac:dyDescent="0.25">
      <c r="A28" s="108" t="s">
        <v>65</v>
      </c>
      <c r="B28" s="109"/>
      <c r="C28" s="109"/>
      <c r="D28" s="109"/>
      <c r="E28" s="110"/>
      <c r="F28" s="84">
        <v>13000</v>
      </c>
      <c r="G28" s="84">
        <v>17352.64</v>
      </c>
      <c r="H28" s="84">
        <f>SUM(F28:G28)</f>
        <v>30352.639999999999</v>
      </c>
      <c r="I28" s="66">
        <f t="shared" ref="I28" si="5">H28/F28</f>
        <v>2.3348184615384615</v>
      </c>
    </row>
    <row r="29" spans="1:9" ht="15.75" thickBot="1" x14ac:dyDescent="0.3">
      <c r="A29" s="111" t="s">
        <v>66</v>
      </c>
      <c r="B29" s="112"/>
      <c r="C29" s="112"/>
      <c r="D29" s="112"/>
      <c r="E29" s="113"/>
      <c r="F29" s="85"/>
      <c r="G29" s="85"/>
      <c r="H29" s="85"/>
      <c r="I29" s="76"/>
    </row>
    <row r="31" spans="1:9" ht="15.75" thickBot="1" x14ac:dyDescent="0.3"/>
    <row r="32" spans="1:9" ht="34.5" customHeight="1" thickBot="1" x14ac:dyDescent="0.3">
      <c r="A32" s="114" t="s">
        <v>67</v>
      </c>
      <c r="B32" s="115"/>
      <c r="C32" s="115"/>
      <c r="D32" s="115"/>
      <c r="E32" s="115"/>
      <c r="F32" s="86">
        <v>0</v>
      </c>
      <c r="G32" s="86">
        <v>0</v>
      </c>
      <c r="H32" s="86">
        <f t="shared" ref="G32:H32" si="6">H15+H22+H27</f>
        <v>3.3469405025243759E-10</v>
      </c>
      <c r="I32" s="87">
        <v>0</v>
      </c>
    </row>
  </sheetData>
  <mergeCells count="22">
    <mergeCell ref="A28:E28"/>
    <mergeCell ref="A29:E29"/>
    <mergeCell ref="A32:E32"/>
    <mergeCell ref="A20:E20"/>
    <mergeCell ref="A21:E21"/>
    <mergeCell ref="A22:E22"/>
    <mergeCell ref="A24:H24"/>
    <mergeCell ref="A26:E26"/>
    <mergeCell ref="A27:E27"/>
    <mergeCell ref="A1:H1"/>
    <mergeCell ref="A19:E19"/>
    <mergeCell ref="A2:H2"/>
    <mergeCell ref="A4:H4"/>
    <mergeCell ref="A6:H6"/>
    <mergeCell ref="A8:E8"/>
    <mergeCell ref="A9:E9"/>
    <mergeCell ref="A10:E10"/>
    <mergeCell ref="A11:E11"/>
    <mergeCell ref="A13:E13"/>
    <mergeCell ref="A14:E14"/>
    <mergeCell ref="A15:E15"/>
    <mergeCell ref="A17:H17"/>
  </mergeCells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90E62-4EEE-4BF9-A1AC-882EF36E424C}">
  <sheetPr>
    <pageSetUpPr fitToPage="1"/>
  </sheetPr>
  <dimension ref="A1:E54"/>
  <sheetViews>
    <sheetView topLeftCell="A28" workbookViewId="0">
      <selection activeCell="D54" sqref="D54"/>
    </sheetView>
  </sheetViews>
  <sheetFormatPr defaultRowHeight="15" x14ac:dyDescent="0.25"/>
  <cols>
    <col min="1" max="1" width="60.7109375" customWidth="1"/>
    <col min="2" max="4" width="15.7109375" customWidth="1"/>
    <col min="5" max="5" width="9.7109375" customWidth="1"/>
  </cols>
  <sheetData>
    <row r="1" spans="1:5" ht="90" customHeight="1" thickBot="1" x14ac:dyDescent="0.3">
      <c r="A1" s="121" t="s">
        <v>72</v>
      </c>
      <c r="B1" s="121"/>
      <c r="C1" s="121"/>
      <c r="D1" s="121"/>
      <c r="E1" s="121"/>
    </row>
    <row r="2" spans="1:5" ht="38.25" x14ac:dyDescent="0.25">
      <c r="A2" s="15" t="s">
        <v>34</v>
      </c>
      <c r="B2" s="8" t="s">
        <v>29</v>
      </c>
      <c r="C2" s="8" t="s">
        <v>30</v>
      </c>
      <c r="D2" s="8" t="s">
        <v>28</v>
      </c>
      <c r="E2" s="9" t="s">
        <v>0</v>
      </c>
    </row>
    <row r="3" spans="1:5" ht="14.1" customHeight="1" x14ac:dyDescent="0.25">
      <c r="A3" s="4" t="s">
        <v>1</v>
      </c>
      <c r="B3" s="5"/>
      <c r="C3" s="5"/>
      <c r="D3" s="5"/>
      <c r="E3" s="6"/>
    </row>
    <row r="4" spans="1:5" ht="14.1" customHeight="1" x14ac:dyDescent="0.25">
      <c r="A4" s="4" t="s">
        <v>2</v>
      </c>
      <c r="B4" s="35">
        <v>2161081.1</v>
      </c>
      <c r="C4" s="35">
        <v>10000</v>
      </c>
      <c r="D4" s="35">
        <v>2171981.1</v>
      </c>
      <c r="E4" s="36">
        <v>134.5</v>
      </c>
    </row>
    <row r="5" spans="1:5" ht="14.1" customHeight="1" x14ac:dyDescent="0.25">
      <c r="A5" s="4" t="s">
        <v>3</v>
      </c>
      <c r="B5" s="35">
        <v>1971487.83</v>
      </c>
      <c r="C5" s="35"/>
      <c r="D5" s="35">
        <v>1971487.83</v>
      </c>
      <c r="E5" s="36">
        <v>138.85</v>
      </c>
    </row>
    <row r="6" spans="1:5" ht="14.1" customHeight="1" x14ac:dyDescent="0.25">
      <c r="A6" s="7" t="s">
        <v>4</v>
      </c>
      <c r="B6" s="37">
        <v>1971487.83</v>
      </c>
      <c r="C6" s="37"/>
      <c r="D6" s="37">
        <v>1971487.83</v>
      </c>
      <c r="E6" s="38">
        <v>138.85</v>
      </c>
    </row>
    <row r="7" spans="1:5" ht="14.1" customHeight="1" x14ac:dyDescent="0.25">
      <c r="A7" s="4" t="s">
        <v>5</v>
      </c>
      <c r="B7" s="35">
        <v>7.96</v>
      </c>
      <c r="C7" s="35"/>
      <c r="D7" s="35">
        <v>7.96</v>
      </c>
      <c r="E7" s="36">
        <v>100</v>
      </c>
    </row>
    <row r="8" spans="1:5" ht="14.1" customHeight="1" x14ac:dyDescent="0.25">
      <c r="A8" s="7" t="s">
        <v>6</v>
      </c>
      <c r="B8" s="37">
        <v>7.96</v>
      </c>
      <c r="C8" s="37"/>
      <c r="D8" s="37">
        <v>7.96</v>
      </c>
      <c r="E8" s="38">
        <v>100</v>
      </c>
    </row>
    <row r="9" spans="1:5" ht="27.75" customHeight="1" x14ac:dyDescent="0.25">
      <c r="A9" s="4" t="s">
        <v>7</v>
      </c>
      <c r="B9" s="35">
        <v>9590</v>
      </c>
      <c r="C9" s="35"/>
      <c r="D9" s="35">
        <v>9590</v>
      </c>
      <c r="E9" s="36">
        <v>116.95</v>
      </c>
    </row>
    <row r="10" spans="1:5" ht="14.1" customHeight="1" x14ac:dyDescent="0.25">
      <c r="A10" s="7" t="s">
        <v>8</v>
      </c>
      <c r="B10" s="37">
        <v>9590</v>
      </c>
      <c r="C10" s="37"/>
      <c r="D10" s="37">
        <v>9590</v>
      </c>
      <c r="E10" s="38">
        <v>116.95</v>
      </c>
    </row>
    <row r="11" spans="1:5" ht="28.5" customHeight="1" x14ac:dyDescent="0.25">
      <c r="A11" s="4" t="s">
        <v>9</v>
      </c>
      <c r="B11" s="35">
        <v>19474.78</v>
      </c>
      <c r="C11" s="35"/>
      <c r="D11" s="35">
        <v>19474.78</v>
      </c>
      <c r="E11" s="36">
        <v>90.69</v>
      </c>
    </row>
    <row r="12" spans="1:5" ht="14.1" customHeight="1" x14ac:dyDescent="0.25">
      <c r="A12" s="7" t="s">
        <v>6</v>
      </c>
      <c r="B12" s="37">
        <v>18974.78</v>
      </c>
      <c r="C12" s="37"/>
      <c r="D12" s="37">
        <v>18974.78</v>
      </c>
      <c r="E12" s="38">
        <v>90.46</v>
      </c>
    </row>
    <row r="13" spans="1:5" ht="14.1" customHeight="1" x14ac:dyDescent="0.25">
      <c r="A13" s="7" t="s">
        <v>10</v>
      </c>
      <c r="B13" s="37">
        <v>500</v>
      </c>
      <c r="C13" s="37"/>
      <c r="D13" s="37">
        <v>500</v>
      </c>
      <c r="E13" s="38">
        <v>100</v>
      </c>
    </row>
    <row r="14" spans="1:5" ht="31.5" customHeight="1" x14ac:dyDescent="0.25">
      <c r="A14" s="4" t="s">
        <v>11</v>
      </c>
      <c r="B14" s="35">
        <v>160520.53</v>
      </c>
      <c r="C14" s="35">
        <v>10900</v>
      </c>
      <c r="D14" s="35">
        <v>171420.53</v>
      </c>
      <c r="E14" s="36">
        <v>102.06</v>
      </c>
    </row>
    <row r="15" spans="1:5" ht="14.1" customHeight="1" x14ac:dyDescent="0.25">
      <c r="A15" s="7" t="s">
        <v>12</v>
      </c>
      <c r="B15" s="37">
        <v>39494.050000000003</v>
      </c>
      <c r="C15" s="37">
        <v>10900</v>
      </c>
      <c r="D15" s="37">
        <v>50394.05</v>
      </c>
      <c r="E15" s="38">
        <v>112.87</v>
      </c>
    </row>
    <row r="16" spans="1:5" ht="14.1" customHeight="1" x14ac:dyDescent="0.25">
      <c r="A16" s="7" t="s">
        <v>13</v>
      </c>
      <c r="B16" s="37">
        <v>104262.58</v>
      </c>
      <c r="C16" s="37"/>
      <c r="D16" s="37">
        <v>104262.58</v>
      </c>
      <c r="E16" s="38">
        <v>105.42</v>
      </c>
    </row>
    <row r="17" spans="1:5" ht="14.1" customHeight="1" x14ac:dyDescent="0.25">
      <c r="A17" s="7" t="s">
        <v>14</v>
      </c>
      <c r="B17" s="37">
        <v>10703.11</v>
      </c>
      <c r="C17" s="37"/>
      <c r="D17" s="37">
        <v>10703.11</v>
      </c>
      <c r="E17" s="38">
        <v>45.77</v>
      </c>
    </row>
    <row r="18" spans="1:5" ht="14.1" customHeight="1" x14ac:dyDescent="0.25">
      <c r="A18" s="7" t="s">
        <v>15</v>
      </c>
      <c r="B18" s="37">
        <v>6060.79</v>
      </c>
      <c r="C18" s="37"/>
      <c r="D18" s="37">
        <v>6060.79</v>
      </c>
      <c r="E18" s="38"/>
    </row>
    <row r="19" spans="1:5" ht="26.25" customHeight="1" x14ac:dyDescent="0.25">
      <c r="A19" s="10" t="s">
        <v>16</v>
      </c>
      <c r="B19" s="39">
        <v>2161081.1</v>
      </c>
      <c r="C19" s="39"/>
      <c r="D19" s="39">
        <v>2171981.1</v>
      </c>
      <c r="E19" s="40">
        <v>134.5</v>
      </c>
    </row>
    <row r="20" spans="1:5" ht="14.1" customHeight="1" x14ac:dyDescent="0.25">
      <c r="A20" s="4" t="s">
        <v>17</v>
      </c>
      <c r="B20" s="35">
        <v>2171866.19</v>
      </c>
      <c r="C20" s="35">
        <v>10900</v>
      </c>
      <c r="D20" s="35">
        <v>2171866.19</v>
      </c>
      <c r="E20" s="36">
        <v>134.9</v>
      </c>
    </row>
    <row r="21" spans="1:5" ht="14.1" customHeight="1" x14ac:dyDescent="0.25">
      <c r="A21" s="4" t="s">
        <v>18</v>
      </c>
      <c r="B21" s="35">
        <v>2010498.14</v>
      </c>
      <c r="C21" s="35"/>
      <c r="D21" s="35">
        <v>2010498.14</v>
      </c>
      <c r="E21" s="36">
        <v>137.78</v>
      </c>
    </row>
    <row r="22" spans="1:5" ht="14.1" customHeight="1" x14ac:dyDescent="0.25">
      <c r="A22" s="7" t="s">
        <v>12</v>
      </c>
      <c r="B22" s="37">
        <v>37294.050000000003</v>
      </c>
      <c r="C22" s="37"/>
      <c r="D22" s="37">
        <v>37294.050000000003</v>
      </c>
      <c r="E22" s="38">
        <v>113.73</v>
      </c>
    </row>
    <row r="23" spans="1:5" ht="14.1" customHeight="1" x14ac:dyDescent="0.25">
      <c r="A23" s="7" t="s">
        <v>14</v>
      </c>
      <c r="B23" s="37">
        <v>8286.44</v>
      </c>
      <c r="C23" s="37"/>
      <c r="D23" s="37">
        <v>8286.44</v>
      </c>
      <c r="E23" s="38">
        <v>47.81</v>
      </c>
    </row>
    <row r="24" spans="1:5" ht="14.1" customHeight="1" x14ac:dyDescent="0.25">
      <c r="A24" s="7" t="s">
        <v>4</v>
      </c>
      <c r="B24" s="37">
        <v>1958000</v>
      </c>
      <c r="C24" s="37"/>
      <c r="D24" s="37">
        <v>1958000</v>
      </c>
      <c r="E24" s="38">
        <v>138.94999999999999</v>
      </c>
    </row>
    <row r="25" spans="1:5" ht="14.1" customHeight="1" x14ac:dyDescent="0.25">
      <c r="A25" s="7" t="s">
        <v>15</v>
      </c>
      <c r="B25" s="37">
        <v>6917.65</v>
      </c>
      <c r="C25" s="37"/>
      <c r="D25" s="37">
        <v>6917.65</v>
      </c>
      <c r="E25" s="38"/>
    </row>
    <row r="26" spans="1:5" ht="14.1" customHeight="1" x14ac:dyDescent="0.25">
      <c r="A26" s="4" t="s">
        <v>19</v>
      </c>
      <c r="B26" s="35">
        <v>158511.88</v>
      </c>
      <c r="C26" s="35">
        <v>10900</v>
      </c>
      <c r="D26" s="35">
        <v>169411.88</v>
      </c>
      <c r="E26" s="36">
        <v>106.85</v>
      </c>
    </row>
    <row r="27" spans="1:5" ht="14.1" customHeight="1" x14ac:dyDescent="0.25">
      <c r="A27" s="7" t="s">
        <v>12</v>
      </c>
      <c r="B27" s="37">
        <v>2200</v>
      </c>
      <c r="C27" s="37"/>
      <c r="D27" s="37">
        <v>2200</v>
      </c>
      <c r="E27" s="38">
        <v>100</v>
      </c>
    </row>
    <row r="28" spans="1:5" ht="14.1" customHeight="1" x14ac:dyDescent="0.25">
      <c r="A28" s="7" t="s">
        <v>6</v>
      </c>
      <c r="B28" s="37">
        <v>16966.11</v>
      </c>
      <c r="C28" s="37"/>
      <c r="D28" s="37">
        <v>16966.11</v>
      </c>
      <c r="E28" s="38">
        <v>95.69</v>
      </c>
    </row>
    <row r="29" spans="1:5" ht="14.1" customHeight="1" x14ac:dyDescent="0.25">
      <c r="A29" s="7" t="s">
        <v>20</v>
      </c>
      <c r="B29" s="37">
        <v>5143.21</v>
      </c>
      <c r="C29" s="37"/>
      <c r="D29" s="37">
        <v>5143.21</v>
      </c>
      <c r="E29" s="38">
        <v>102.86</v>
      </c>
    </row>
    <row r="30" spans="1:5" ht="14.1" customHeight="1" x14ac:dyDescent="0.25">
      <c r="A30" s="7" t="s">
        <v>8</v>
      </c>
      <c r="B30" s="37">
        <v>9560</v>
      </c>
      <c r="C30" s="37"/>
      <c r="D30" s="37">
        <v>9560</v>
      </c>
      <c r="E30" s="38">
        <v>117.01</v>
      </c>
    </row>
    <row r="31" spans="1:5" ht="14.1" customHeight="1" x14ac:dyDescent="0.25">
      <c r="A31" s="7" t="s">
        <v>13</v>
      </c>
      <c r="B31" s="37">
        <v>101160</v>
      </c>
      <c r="C31" s="37"/>
      <c r="D31" s="37">
        <v>101160</v>
      </c>
      <c r="E31" s="38">
        <v>102.45</v>
      </c>
    </row>
    <row r="32" spans="1:5" ht="14.1" customHeight="1" x14ac:dyDescent="0.25">
      <c r="A32" s="7" t="s">
        <v>14</v>
      </c>
      <c r="B32" s="37">
        <v>2416.67</v>
      </c>
      <c r="C32" s="37"/>
      <c r="D32" s="37">
        <v>2416.67</v>
      </c>
      <c r="E32" s="38">
        <v>39.92</v>
      </c>
    </row>
    <row r="33" spans="1:5" ht="14.1" customHeight="1" x14ac:dyDescent="0.25">
      <c r="A33" s="7" t="s">
        <v>4</v>
      </c>
      <c r="B33" s="37">
        <v>10720.66</v>
      </c>
      <c r="C33" s="37"/>
      <c r="D33" s="37">
        <v>10720.66</v>
      </c>
      <c r="E33" s="38">
        <v>134.68</v>
      </c>
    </row>
    <row r="34" spans="1:5" ht="14.1" customHeight="1" x14ac:dyDescent="0.25">
      <c r="A34" s="7" t="s">
        <v>15</v>
      </c>
      <c r="B34" s="37">
        <v>10245.23</v>
      </c>
      <c r="C34" s="37"/>
      <c r="D34" s="37">
        <v>10245.23</v>
      </c>
      <c r="E34" s="38">
        <v>426.88</v>
      </c>
    </row>
    <row r="35" spans="1:5" ht="14.1" customHeight="1" x14ac:dyDescent="0.25">
      <c r="A35" s="7" t="s">
        <v>10</v>
      </c>
      <c r="B35" s="37">
        <v>100</v>
      </c>
      <c r="C35" s="37"/>
      <c r="D35" s="37">
        <v>100</v>
      </c>
      <c r="E35" s="38">
        <v>100</v>
      </c>
    </row>
    <row r="36" spans="1:5" ht="14.1" customHeight="1" x14ac:dyDescent="0.25">
      <c r="A36" s="4" t="s">
        <v>21</v>
      </c>
      <c r="B36" s="35">
        <v>180</v>
      </c>
      <c r="C36" s="35"/>
      <c r="D36" s="35">
        <v>180</v>
      </c>
      <c r="E36" s="36">
        <v>100</v>
      </c>
    </row>
    <row r="37" spans="1:5" ht="14.1" customHeight="1" x14ac:dyDescent="0.25">
      <c r="A37" s="7" t="s">
        <v>6</v>
      </c>
      <c r="B37" s="37">
        <v>20</v>
      </c>
      <c r="C37" s="37"/>
      <c r="D37" s="37">
        <v>20</v>
      </c>
      <c r="E37" s="38">
        <v>100</v>
      </c>
    </row>
    <row r="38" spans="1:5" ht="14.1" customHeight="1" x14ac:dyDescent="0.25">
      <c r="A38" s="7" t="s">
        <v>13</v>
      </c>
      <c r="B38" s="37">
        <v>160</v>
      </c>
      <c r="C38" s="37"/>
      <c r="D38" s="37">
        <v>160</v>
      </c>
      <c r="E38" s="38">
        <v>100</v>
      </c>
    </row>
    <row r="39" spans="1:5" ht="29.25" customHeight="1" x14ac:dyDescent="0.25">
      <c r="A39" s="4" t="s">
        <v>22</v>
      </c>
      <c r="B39" s="35">
        <v>1592.67</v>
      </c>
      <c r="C39" s="35"/>
      <c r="D39" s="35">
        <v>1592.67</v>
      </c>
      <c r="E39" s="36">
        <v>100</v>
      </c>
    </row>
    <row r="40" spans="1:5" ht="14.1" customHeight="1" x14ac:dyDescent="0.25">
      <c r="A40" s="7" t="s">
        <v>4</v>
      </c>
      <c r="B40" s="37">
        <v>1592.67</v>
      </c>
      <c r="C40" s="37"/>
      <c r="D40" s="37">
        <v>1592.67</v>
      </c>
      <c r="E40" s="38">
        <v>100</v>
      </c>
    </row>
    <row r="41" spans="1:5" ht="30" customHeight="1" x14ac:dyDescent="0.25">
      <c r="A41" s="4" t="s">
        <v>23</v>
      </c>
      <c r="B41" s="35">
        <v>1083.5</v>
      </c>
      <c r="C41" s="35"/>
      <c r="D41" s="35">
        <v>1083.5</v>
      </c>
      <c r="E41" s="36">
        <v>163.79</v>
      </c>
    </row>
    <row r="42" spans="1:5" ht="14.1" customHeight="1" x14ac:dyDescent="0.25">
      <c r="A42" s="7" t="s">
        <v>6</v>
      </c>
      <c r="B42" s="37">
        <v>440</v>
      </c>
      <c r="C42" s="37"/>
      <c r="D42" s="37">
        <v>440</v>
      </c>
      <c r="E42" s="38"/>
    </row>
    <row r="43" spans="1:5" ht="14.1" customHeight="1" x14ac:dyDescent="0.25">
      <c r="A43" s="7" t="s">
        <v>4</v>
      </c>
      <c r="B43" s="37">
        <v>643.5</v>
      </c>
      <c r="C43" s="37"/>
      <c r="D43" s="37">
        <v>643.5</v>
      </c>
      <c r="E43" s="38">
        <v>97.28</v>
      </c>
    </row>
    <row r="44" spans="1:5" ht="14.1" customHeight="1" x14ac:dyDescent="0.25">
      <c r="A44" s="4" t="s">
        <v>24</v>
      </c>
      <c r="B44" s="35">
        <v>19567.55</v>
      </c>
      <c r="C44" s="35"/>
      <c r="D44" s="35">
        <v>19567.55</v>
      </c>
      <c r="E44" s="36">
        <v>199.82</v>
      </c>
    </row>
    <row r="45" spans="1:5" ht="14.1" customHeight="1" x14ac:dyDescent="0.25">
      <c r="A45" s="4" t="s">
        <v>25</v>
      </c>
      <c r="B45" s="35">
        <v>19567.55</v>
      </c>
      <c r="C45" s="35"/>
      <c r="D45" s="35">
        <v>19567.55</v>
      </c>
      <c r="E45" s="36">
        <v>199.82</v>
      </c>
    </row>
    <row r="46" spans="1:5" ht="14.1" customHeight="1" x14ac:dyDescent="0.25">
      <c r="A46" s="7" t="s">
        <v>6</v>
      </c>
      <c r="B46" s="37">
        <v>1556.63</v>
      </c>
      <c r="C46" s="37"/>
      <c r="D46" s="37">
        <v>1556.63</v>
      </c>
      <c r="E46" s="38">
        <v>48.17</v>
      </c>
    </row>
    <row r="47" spans="1:5" ht="14.1" customHeight="1" x14ac:dyDescent="0.25">
      <c r="A47" s="7" t="s">
        <v>20</v>
      </c>
      <c r="B47" s="37">
        <v>11850</v>
      </c>
      <c r="C47" s="37"/>
      <c r="D47" s="37">
        <v>11850</v>
      </c>
      <c r="E47" s="38">
        <v>395</v>
      </c>
    </row>
    <row r="48" spans="1:5" ht="14.1" customHeight="1" x14ac:dyDescent="0.25">
      <c r="A48" s="7" t="s">
        <v>8</v>
      </c>
      <c r="B48" s="37">
        <v>30</v>
      </c>
      <c r="C48" s="37"/>
      <c r="D48" s="37">
        <v>30</v>
      </c>
      <c r="E48" s="38">
        <v>100</v>
      </c>
    </row>
    <row r="49" spans="1:5" ht="14.1" customHeight="1" x14ac:dyDescent="0.25">
      <c r="A49" s="7" t="s">
        <v>13</v>
      </c>
      <c r="B49" s="37">
        <v>2942.58</v>
      </c>
      <c r="C49" s="37"/>
      <c r="D49" s="37">
        <v>2942.58</v>
      </c>
      <c r="E49" s="38"/>
    </row>
    <row r="50" spans="1:5" ht="14.1" customHeight="1" x14ac:dyDescent="0.25">
      <c r="A50" s="7" t="s">
        <v>4</v>
      </c>
      <c r="B50" s="37">
        <v>531</v>
      </c>
      <c r="C50" s="37"/>
      <c r="D50" s="37">
        <v>531</v>
      </c>
      <c r="E50" s="38">
        <v>100</v>
      </c>
    </row>
    <row r="51" spans="1:5" ht="14.1" customHeight="1" x14ac:dyDescent="0.25">
      <c r="A51" s="7" t="s">
        <v>15</v>
      </c>
      <c r="B51" s="37">
        <v>1700</v>
      </c>
      <c r="C51" s="37"/>
      <c r="D51" s="37">
        <v>1700</v>
      </c>
      <c r="E51" s="38">
        <v>65.38</v>
      </c>
    </row>
    <row r="52" spans="1:5" ht="14.1" customHeight="1" x14ac:dyDescent="0.25">
      <c r="A52" s="7" t="s">
        <v>10</v>
      </c>
      <c r="B52" s="37">
        <v>400</v>
      </c>
      <c r="C52" s="37"/>
      <c r="D52" s="37">
        <v>400</v>
      </c>
      <c r="E52" s="38">
        <v>100</v>
      </c>
    </row>
    <row r="53" spans="1:5" ht="14.1" customHeight="1" x14ac:dyDescent="0.25">
      <c r="A53" s="7" t="s">
        <v>26</v>
      </c>
      <c r="B53" s="37">
        <v>557.34</v>
      </c>
      <c r="C53" s="37"/>
      <c r="D53" s="37">
        <v>557.34</v>
      </c>
      <c r="E53" s="38"/>
    </row>
    <row r="54" spans="1:5" ht="27" customHeight="1" thickBot="1" x14ac:dyDescent="0.3">
      <c r="A54" s="11" t="s">
        <v>27</v>
      </c>
      <c r="B54" s="41">
        <v>2191433.7400000002</v>
      </c>
      <c r="C54" s="41">
        <v>10900</v>
      </c>
      <c r="D54" s="41">
        <v>2202333.7400000002</v>
      </c>
      <c r="E54" s="42">
        <v>135.29</v>
      </c>
    </row>
  </sheetData>
  <mergeCells count="1">
    <mergeCell ref="A1:E1"/>
  </mergeCells>
  <pageMargins left="0.7" right="0.7" top="0.75" bottom="0.75" header="0.3" footer="0.3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3E587-F23B-473C-AA65-F039A3113EB6}">
  <sheetPr>
    <pageSetUpPr fitToPage="1"/>
  </sheetPr>
  <dimension ref="A1:E5"/>
  <sheetViews>
    <sheetView workbookViewId="0">
      <selection activeCell="E6" sqref="E6"/>
    </sheetView>
  </sheetViews>
  <sheetFormatPr defaultRowHeight="11.25" x14ac:dyDescent="0.15"/>
  <cols>
    <col min="1" max="1" width="59.140625" style="1" customWidth="1"/>
    <col min="2" max="4" width="15.7109375" style="1" customWidth="1"/>
    <col min="5" max="5" width="10.7109375" style="1" customWidth="1"/>
    <col min="6" max="16384" width="9.140625" style="1"/>
  </cols>
  <sheetData>
    <row r="1" spans="1:5" ht="90" customHeight="1" thickBot="1" x14ac:dyDescent="0.2">
      <c r="A1" s="121" t="s">
        <v>73</v>
      </c>
      <c r="B1" s="121"/>
      <c r="C1" s="121"/>
      <c r="D1" s="121"/>
      <c r="E1" s="121"/>
    </row>
    <row r="2" spans="1:5" s="2" customFormat="1" ht="39.950000000000003" customHeight="1" x14ac:dyDescent="0.15">
      <c r="A2" s="15" t="s">
        <v>34</v>
      </c>
      <c r="B2" s="8" t="s">
        <v>29</v>
      </c>
      <c r="C2" s="8" t="s">
        <v>30</v>
      </c>
      <c r="D2" s="8" t="s">
        <v>28</v>
      </c>
      <c r="E2" s="9" t="s">
        <v>0</v>
      </c>
    </row>
    <row r="3" spans="1:5" s="3" customFormat="1" ht="12.75" x14ac:dyDescent="0.2">
      <c r="A3" s="12" t="s">
        <v>33</v>
      </c>
      <c r="B3" s="35">
        <v>2191433.7400000002</v>
      </c>
      <c r="C3" s="35">
        <v>10900</v>
      </c>
      <c r="D3" s="35">
        <v>2202333.7400000002</v>
      </c>
      <c r="E3" s="36">
        <v>135.29</v>
      </c>
    </row>
    <row r="4" spans="1:5" s="3" customFormat="1" ht="12.75" x14ac:dyDescent="0.2">
      <c r="A4" s="7" t="s">
        <v>32</v>
      </c>
      <c r="B4" s="37">
        <v>2190793.7400000002</v>
      </c>
      <c r="C4" s="37">
        <v>10900</v>
      </c>
      <c r="D4" s="37">
        <v>2201693.7400000002</v>
      </c>
      <c r="E4" s="38">
        <v>135.25</v>
      </c>
    </row>
    <row r="5" spans="1:5" s="3" customFormat="1" ht="13.5" thickBot="1" x14ac:dyDescent="0.25">
      <c r="A5" s="13" t="s">
        <v>31</v>
      </c>
      <c r="B5" s="43">
        <v>640</v>
      </c>
      <c r="C5" s="43">
        <v>0</v>
      </c>
      <c r="D5" s="43">
        <v>640</v>
      </c>
      <c r="E5" s="44">
        <v>0</v>
      </c>
    </row>
  </sheetData>
  <mergeCells count="1">
    <mergeCell ref="A1:E1"/>
  </mergeCells>
  <pageMargins left="0.7" right="0.7" top="0.75" bottom="0.75" header="0.3" footer="0.3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A9E3-3464-4201-884F-74EF92DB7526}">
  <sheetPr>
    <pageSetUpPr fitToPage="1"/>
  </sheetPr>
  <dimension ref="A1:E3"/>
  <sheetViews>
    <sheetView workbookViewId="0">
      <selection sqref="A1:E1"/>
    </sheetView>
  </sheetViews>
  <sheetFormatPr defaultRowHeight="15" x14ac:dyDescent="0.25"/>
  <cols>
    <col min="1" max="1" width="60.7109375" customWidth="1"/>
    <col min="2" max="4" width="15.7109375" style="20" customWidth="1"/>
    <col min="5" max="5" width="10.7109375" style="20" customWidth="1"/>
  </cols>
  <sheetData>
    <row r="1" spans="1:5" s="14" customFormat="1" ht="90" customHeight="1" thickBot="1" x14ac:dyDescent="0.3">
      <c r="A1" s="122" t="s">
        <v>74</v>
      </c>
      <c r="B1" s="123"/>
      <c r="C1" s="123"/>
      <c r="D1" s="123"/>
      <c r="E1" s="124"/>
    </row>
    <row r="2" spans="1:5" s="16" customFormat="1" ht="39" thickBot="1" x14ac:dyDescent="0.3">
      <c r="A2" s="15" t="s">
        <v>34</v>
      </c>
      <c r="B2" s="8" t="s">
        <v>29</v>
      </c>
      <c r="C2" s="8" t="s">
        <v>30</v>
      </c>
      <c r="D2" s="8" t="s">
        <v>28</v>
      </c>
      <c r="E2" s="9" t="s">
        <v>0</v>
      </c>
    </row>
    <row r="3" spans="1:5" s="1" customFormat="1" ht="13.5" thickBot="1" x14ac:dyDescent="0.25">
      <c r="A3" s="17"/>
      <c r="B3" s="18"/>
      <c r="C3" s="18"/>
      <c r="D3" s="18"/>
      <c r="E3" s="19"/>
    </row>
  </sheetData>
  <mergeCells count="1">
    <mergeCell ref="A1:E1"/>
  </mergeCells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FC23C-8B51-40ED-92A1-FDA01C2EFBEA}">
  <sheetPr>
    <pageSetUpPr fitToPage="1"/>
  </sheetPr>
  <dimension ref="A1:E92"/>
  <sheetViews>
    <sheetView tabSelected="1" topLeftCell="A85" workbookViewId="0">
      <selection activeCell="D105" sqref="D105"/>
    </sheetView>
  </sheetViews>
  <sheetFormatPr defaultRowHeight="15" x14ac:dyDescent="0.3"/>
  <cols>
    <col min="1" max="1" width="63.42578125" style="21" customWidth="1"/>
    <col min="2" max="4" width="15.7109375" style="21" customWidth="1"/>
    <col min="5" max="5" width="10.7109375" style="21" customWidth="1"/>
    <col min="6" max="16384" width="9.140625" style="21"/>
  </cols>
  <sheetData>
    <row r="1" spans="1:5" ht="90" customHeight="1" thickBot="1" x14ac:dyDescent="0.35">
      <c r="A1" s="121" t="s">
        <v>75</v>
      </c>
      <c r="B1" s="121"/>
      <c r="C1" s="121"/>
      <c r="D1" s="121"/>
      <c r="E1" s="121"/>
    </row>
    <row r="2" spans="1:5" s="22" customFormat="1" ht="40.5" customHeight="1" x14ac:dyDescent="0.3">
      <c r="A2" s="25" t="s">
        <v>34</v>
      </c>
      <c r="B2" s="8" t="s">
        <v>48</v>
      </c>
      <c r="C2" s="8" t="s">
        <v>30</v>
      </c>
      <c r="D2" s="8" t="s">
        <v>28</v>
      </c>
      <c r="E2" s="9" t="s">
        <v>0</v>
      </c>
    </row>
    <row r="3" spans="1:5" s="23" customFormat="1" ht="31.5" customHeight="1" x14ac:dyDescent="0.3">
      <c r="A3" s="30" t="s">
        <v>35</v>
      </c>
      <c r="B3" s="45">
        <v>2191433.7400000002</v>
      </c>
      <c r="C3" s="45">
        <v>10900</v>
      </c>
      <c r="D3" s="45">
        <v>2202333.7400000002</v>
      </c>
      <c r="E3" s="46">
        <v>135.29</v>
      </c>
    </row>
    <row r="4" spans="1:5" s="23" customFormat="1" ht="29.25" customHeight="1" x14ac:dyDescent="0.3">
      <c r="A4" s="31" t="s">
        <v>36</v>
      </c>
      <c r="B4" s="47">
        <v>2191433.7400000002</v>
      </c>
      <c r="C4" s="47">
        <v>10900</v>
      </c>
      <c r="D4" s="47">
        <v>2202333.7400000002</v>
      </c>
      <c r="E4" s="48">
        <v>135.29</v>
      </c>
    </row>
    <row r="5" spans="1:5" s="23" customFormat="1" ht="18" customHeight="1" x14ac:dyDescent="0.3">
      <c r="A5" s="10" t="s">
        <v>37</v>
      </c>
      <c r="B5" s="39">
        <v>640</v>
      </c>
      <c r="C5" s="39"/>
      <c r="D5" s="39">
        <v>640</v>
      </c>
      <c r="E5" s="40"/>
    </row>
    <row r="6" spans="1:5" s="24" customFormat="1" ht="15.95" customHeight="1" x14ac:dyDescent="0.3">
      <c r="A6" s="26" t="s">
        <v>38</v>
      </c>
      <c r="B6" s="49">
        <v>640</v>
      </c>
      <c r="C6" s="49"/>
      <c r="D6" s="49">
        <v>640</v>
      </c>
      <c r="E6" s="50"/>
    </row>
    <row r="7" spans="1:5" s="23" customFormat="1" ht="15.95" customHeight="1" x14ac:dyDescent="0.3">
      <c r="A7" s="28" t="s">
        <v>4</v>
      </c>
      <c r="B7" s="37">
        <v>640</v>
      </c>
      <c r="C7" s="37"/>
      <c r="D7" s="37">
        <v>640</v>
      </c>
      <c r="E7" s="38"/>
    </row>
    <row r="8" spans="1:5" s="23" customFormat="1" ht="15.95" customHeight="1" x14ac:dyDescent="0.3">
      <c r="A8" s="29" t="s">
        <v>17</v>
      </c>
      <c r="B8" s="37">
        <v>640</v>
      </c>
      <c r="C8" s="37"/>
      <c r="D8" s="37">
        <v>640</v>
      </c>
      <c r="E8" s="38"/>
    </row>
    <row r="9" spans="1:5" s="23" customFormat="1" ht="15.95" customHeight="1" x14ac:dyDescent="0.3">
      <c r="A9" s="29" t="s">
        <v>19</v>
      </c>
      <c r="B9" s="37">
        <v>640</v>
      </c>
      <c r="C9" s="37"/>
      <c r="D9" s="37">
        <v>640</v>
      </c>
      <c r="E9" s="38"/>
    </row>
    <row r="10" spans="1:5" s="23" customFormat="1" ht="15.95" customHeight="1" x14ac:dyDescent="0.3">
      <c r="A10" s="10" t="s">
        <v>39</v>
      </c>
      <c r="B10" s="39">
        <v>2112598.5099999998</v>
      </c>
      <c r="C10" s="39">
        <v>10900</v>
      </c>
      <c r="D10" s="39">
        <v>2123498.5099999998</v>
      </c>
      <c r="E10" s="40">
        <v>136.41999999999999</v>
      </c>
    </row>
    <row r="11" spans="1:5" s="24" customFormat="1" ht="15.95" customHeight="1" x14ac:dyDescent="0.3">
      <c r="A11" s="26" t="s">
        <v>40</v>
      </c>
      <c r="B11" s="49">
        <v>2112598.5099999998</v>
      </c>
      <c r="C11" s="49">
        <v>10900</v>
      </c>
      <c r="D11" s="49">
        <v>2123498.5099999998</v>
      </c>
      <c r="E11" s="50">
        <v>136.41999999999999</v>
      </c>
    </row>
    <row r="12" spans="1:5" s="23" customFormat="1" ht="15.95" customHeight="1" x14ac:dyDescent="0.3">
      <c r="A12" s="128" t="s">
        <v>76</v>
      </c>
      <c r="B12" s="129"/>
      <c r="C12" s="129">
        <v>10900</v>
      </c>
      <c r="D12" s="129">
        <f>SUM(B12:C12)</f>
        <v>10900</v>
      </c>
      <c r="E12" s="130"/>
    </row>
    <row r="13" spans="1:5" s="23" customFormat="1" ht="15.95" customHeight="1" x14ac:dyDescent="0.3">
      <c r="A13" s="29" t="s">
        <v>17</v>
      </c>
      <c r="B13" s="131"/>
      <c r="C13" s="131">
        <v>10900</v>
      </c>
      <c r="D13" s="131">
        <f>SUM(B13:C13)</f>
        <v>10900</v>
      </c>
      <c r="E13" s="132"/>
    </row>
    <row r="14" spans="1:5" s="23" customFormat="1" ht="15.95" customHeight="1" x14ac:dyDescent="0.3">
      <c r="A14" s="29" t="s">
        <v>19</v>
      </c>
      <c r="B14" s="131"/>
      <c r="C14" s="131">
        <v>10900</v>
      </c>
      <c r="D14" s="131">
        <f>SUM(B14:C14)</f>
        <v>10900</v>
      </c>
      <c r="E14" s="132"/>
    </row>
    <row r="15" spans="1:5" s="23" customFormat="1" ht="15.95" customHeight="1" x14ac:dyDescent="0.3">
      <c r="A15" s="127" t="s">
        <v>6</v>
      </c>
      <c r="B15" s="125">
        <v>17426.11</v>
      </c>
      <c r="C15" s="125"/>
      <c r="D15" s="125">
        <v>17426.11</v>
      </c>
      <c r="E15" s="126">
        <v>98.17</v>
      </c>
    </row>
    <row r="16" spans="1:5" s="23" customFormat="1" ht="15.95" customHeight="1" x14ac:dyDescent="0.3">
      <c r="A16" s="29" t="s">
        <v>17</v>
      </c>
      <c r="B16" s="37">
        <v>17426.11</v>
      </c>
      <c r="C16" s="37"/>
      <c r="D16" s="37">
        <v>17426.11</v>
      </c>
      <c r="E16" s="38">
        <v>98.17</v>
      </c>
    </row>
    <row r="17" spans="1:5" s="23" customFormat="1" ht="15.95" customHeight="1" x14ac:dyDescent="0.3">
      <c r="A17" s="29" t="s">
        <v>19</v>
      </c>
      <c r="B17" s="37">
        <v>16966.11</v>
      </c>
      <c r="C17" s="37"/>
      <c r="D17" s="37">
        <v>16966.11</v>
      </c>
      <c r="E17" s="38">
        <v>95.69</v>
      </c>
    </row>
    <row r="18" spans="1:5" s="23" customFormat="1" ht="15.95" customHeight="1" x14ac:dyDescent="0.3">
      <c r="A18" s="29" t="s">
        <v>21</v>
      </c>
      <c r="B18" s="37">
        <v>20</v>
      </c>
      <c r="C18" s="37"/>
      <c r="D18" s="37">
        <v>20</v>
      </c>
      <c r="E18" s="38">
        <v>100</v>
      </c>
    </row>
    <row r="19" spans="1:5" s="23" customFormat="1" ht="15.95" customHeight="1" x14ac:dyDescent="0.3">
      <c r="A19" s="29" t="s">
        <v>23</v>
      </c>
      <c r="B19" s="37">
        <v>440</v>
      </c>
      <c r="C19" s="37"/>
      <c r="D19" s="37">
        <v>440</v>
      </c>
      <c r="E19" s="38"/>
    </row>
    <row r="20" spans="1:5" s="23" customFormat="1" ht="15.95" customHeight="1" x14ac:dyDescent="0.3">
      <c r="A20" s="28" t="s">
        <v>20</v>
      </c>
      <c r="B20" s="37">
        <v>9743.2099999999991</v>
      </c>
      <c r="C20" s="37"/>
      <c r="D20" s="37">
        <v>9743.2099999999991</v>
      </c>
      <c r="E20" s="38">
        <v>194.86</v>
      </c>
    </row>
    <row r="21" spans="1:5" s="23" customFormat="1" ht="15.95" customHeight="1" x14ac:dyDescent="0.3">
      <c r="A21" s="29" t="s">
        <v>17</v>
      </c>
      <c r="B21" s="37">
        <v>5143.21</v>
      </c>
      <c r="C21" s="37"/>
      <c r="D21" s="37">
        <v>5143.21</v>
      </c>
      <c r="E21" s="38">
        <v>102.86</v>
      </c>
    </row>
    <row r="22" spans="1:5" s="23" customFormat="1" ht="15.95" customHeight="1" x14ac:dyDescent="0.3">
      <c r="A22" s="29" t="s">
        <v>19</v>
      </c>
      <c r="B22" s="37">
        <v>5143.21</v>
      </c>
      <c r="C22" s="37"/>
      <c r="D22" s="37">
        <v>5143.21</v>
      </c>
      <c r="E22" s="38">
        <v>102.86</v>
      </c>
    </row>
    <row r="23" spans="1:5" s="23" customFormat="1" ht="15.95" customHeight="1" x14ac:dyDescent="0.3">
      <c r="A23" s="29" t="s">
        <v>24</v>
      </c>
      <c r="B23" s="37">
        <v>4600</v>
      </c>
      <c r="C23" s="37"/>
      <c r="D23" s="37">
        <v>4600</v>
      </c>
      <c r="E23" s="38"/>
    </row>
    <row r="24" spans="1:5" s="23" customFormat="1" ht="15.95" customHeight="1" x14ac:dyDescent="0.3">
      <c r="A24" s="29" t="s">
        <v>25</v>
      </c>
      <c r="B24" s="37">
        <v>4600</v>
      </c>
      <c r="C24" s="37"/>
      <c r="D24" s="37">
        <v>4600</v>
      </c>
      <c r="E24" s="38"/>
    </row>
    <row r="25" spans="1:5" s="23" customFormat="1" ht="15.95" customHeight="1" x14ac:dyDescent="0.3">
      <c r="A25" s="28" t="s">
        <v>8</v>
      </c>
      <c r="B25" s="37">
        <v>9590</v>
      </c>
      <c r="C25" s="37"/>
      <c r="D25" s="37">
        <v>9590</v>
      </c>
      <c r="E25" s="38">
        <v>116.95</v>
      </c>
    </row>
    <row r="26" spans="1:5" s="23" customFormat="1" ht="15.95" customHeight="1" x14ac:dyDescent="0.3">
      <c r="A26" s="29" t="s">
        <v>17</v>
      </c>
      <c r="B26" s="37">
        <v>9560</v>
      </c>
      <c r="C26" s="37"/>
      <c r="D26" s="37">
        <v>9560</v>
      </c>
      <c r="E26" s="38">
        <v>117.01</v>
      </c>
    </row>
    <row r="27" spans="1:5" s="23" customFormat="1" ht="15.95" customHeight="1" x14ac:dyDescent="0.3">
      <c r="A27" s="29" t="s">
        <v>19</v>
      </c>
      <c r="B27" s="37">
        <v>9560</v>
      </c>
      <c r="C27" s="37"/>
      <c r="D27" s="37">
        <v>9560</v>
      </c>
      <c r="E27" s="38">
        <v>117.01</v>
      </c>
    </row>
    <row r="28" spans="1:5" s="23" customFormat="1" ht="15.95" customHeight="1" x14ac:dyDescent="0.3">
      <c r="A28" s="29" t="s">
        <v>24</v>
      </c>
      <c r="B28" s="37">
        <v>30</v>
      </c>
      <c r="C28" s="37"/>
      <c r="D28" s="37">
        <v>30</v>
      </c>
      <c r="E28" s="38">
        <v>100</v>
      </c>
    </row>
    <row r="29" spans="1:5" s="23" customFormat="1" ht="15.95" customHeight="1" x14ac:dyDescent="0.3">
      <c r="A29" s="29" t="s">
        <v>25</v>
      </c>
      <c r="B29" s="37">
        <v>30</v>
      </c>
      <c r="C29" s="37"/>
      <c r="D29" s="37">
        <v>30</v>
      </c>
      <c r="E29" s="38">
        <v>100</v>
      </c>
    </row>
    <row r="30" spans="1:5" s="23" customFormat="1" ht="15.95" customHeight="1" x14ac:dyDescent="0.3">
      <c r="A30" s="28" t="s">
        <v>13</v>
      </c>
      <c r="B30" s="37">
        <v>101320</v>
      </c>
      <c r="C30" s="37"/>
      <c r="D30" s="37">
        <v>101320</v>
      </c>
      <c r="E30" s="38">
        <v>102.45</v>
      </c>
    </row>
    <row r="31" spans="1:5" s="23" customFormat="1" ht="15.95" customHeight="1" x14ac:dyDescent="0.3">
      <c r="A31" s="29" t="s">
        <v>17</v>
      </c>
      <c r="B31" s="37">
        <v>101320</v>
      </c>
      <c r="C31" s="37"/>
      <c r="D31" s="37">
        <v>101320</v>
      </c>
      <c r="E31" s="38">
        <v>102.45</v>
      </c>
    </row>
    <row r="32" spans="1:5" s="23" customFormat="1" ht="15.95" customHeight="1" x14ac:dyDescent="0.3">
      <c r="A32" s="29" t="s">
        <v>19</v>
      </c>
      <c r="B32" s="37">
        <v>101160</v>
      </c>
      <c r="C32" s="37"/>
      <c r="D32" s="37">
        <v>101160</v>
      </c>
      <c r="E32" s="38">
        <v>102.45</v>
      </c>
    </row>
    <row r="33" spans="1:5" s="23" customFormat="1" ht="15.95" customHeight="1" x14ac:dyDescent="0.3">
      <c r="A33" s="29" t="s">
        <v>21</v>
      </c>
      <c r="B33" s="37">
        <v>160</v>
      </c>
      <c r="C33" s="37"/>
      <c r="D33" s="37">
        <v>160</v>
      </c>
      <c r="E33" s="38">
        <v>100</v>
      </c>
    </row>
    <row r="34" spans="1:5" s="23" customFormat="1" ht="15.95" customHeight="1" x14ac:dyDescent="0.3">
      <c r="A34" s="28" t="s">
        <v>4</v>
      </c>
      <c r="B34" s="37">
        <v>1969673.33</v>
      </c>
      <c r="C34" s="37"/>
      <c r="D34" s="37">
        <v>1969673.33</v>
      </c>
      <c r="E34" s="38">
        <v>138.84</v>
      </c>
    </row>
    <row r="35" spans="1:5" s="23" customFormat="1" ht="17.25" customHeight="1" x14ac:dyDescent="0.3">
      <c r="A35" s="29" t="s">
        <v>17</v>
      </c>
      <c r="B35" s="37">
        <v>1969673.33</v>
      </c>
      <c r="C35" s="37"/>
      <c r="D35" s="37">
        <v>1969673.33</v>
      </c>
      <c r="E35" s="38">
        <v>138.84</v>
      </c>
    </row>
    <row r="36" spans="1:5" s="23" customFormat="1" ht="15.95" customHeight="1" x14ac:dyDescent="0.3">
      <c r="A36" s="29" t="s">
        <v>18</v>
      </c>
      <c r="B36" s="37">
        <v>1958000</v>
      </c>
      <c r="C36" s="37"/>
      <c r="D36" s="37">
        <v>1958000</v>
      </c>
      <c r="E36" s="38">
        <v>138.94999999999999</v>
      </c>
    </row>
    <row r="37" spans="1:5" s="23" customFormat="1" ht="15.95" customHeight="1" x14ac:dyDescent="0.3">
      <c r="A37" s="29" t="s">
        <v>19</v>
      </c>
      <c r="B37" s="37">
        <v>10080.66</v>
      </c>
      <c r="C37" s="37"/>
      <c r="D37" s="37">
        <v>10080.66</v>
      </c>
      <c r="E37" s="38">
        <v>126.64</v>
      </c>
    </row>
    <row r="38" spans="1:5" s="23" customFormat="1" ht="30.75" customHeight="1" x14ac:dyDescent="0.3">
      <c r="A38" s="27" t="s">
        <v>22</v>
      </c>
      <c r="B38" s="37">
        <v>1592.67</v>
      </c>
      <c r="C38" s="37"/>
      <c r="D38" s="37">
        <v>1592.67</v>
      </c>
      <c r="E38" s="38">
        <v>100</v>
      </c>
    </row>
    <row r="39" spans="1:5" s="23" customFormat="1" ht="15.95" customHeight="1" x14ac:dyDescent="0.3">
      <c r="A39" s="28" t="s">
        <v>15</v>
      </c>
      <c r="B39" s="37">
        <v>4745.8599999999997</v>
      </c>
      <c r="C39" s="37"/>
      <c r="D39" s="37">
        <v>4745.8599999999997</v>
      </c>
      <c r="E39" s="38"/>
    </row>
    <row r="40" spans="1:5" s="23" customFormat="1" ht="15.95" customHeight="1" x14ac:dyDescent="0.3">
      <c r="A40" s="29" t="s">
        <v>17</v>
      </c>
      <c r="B40" s="37">
        <v>4745.8599999999997</v>
      </c>
      <c r="C40" s="37"/>
      <c r="D40" s="37">
        <v>4745.8599999999997</v>
      </c>
      <c r="E40" s="38"/>
    </row>
    <row r="41" spans="1:5" s="23" customFormat="1" ht="15.95" customHeight="1" x14ac:dyDescent="0.3">
      <c r="A41" s="29" t="s">
        <v>18</v>
      </c>
      <c r="B41" s="37">
        <v>2374.86</v>
      </c>
      <c r="C41" s="37"/>
      <c r="D41" s="37">
        <v>2374.86</v>
      </c>
      <c r="E41" s="38"/>
    </row>
    <row r="42" spans="1:5" s="23" customFormat="1" ht="15.95" customHeight="1" x14ac:dyDescent="0.3">
      <c r="A42" s="29" t="s">
        <v>19</v>
      </c>
      <c r="B42" s="37">
        <v>2371</v>
      </c>
      <c r="C42" s="37"/>
      <c r="D42" s="37">
        <v>2371</v>
      </c>
      <c r="E42" s="38"/>
    </row>
    <row r="43" spans="1:5" s="23" customFormat="1" x14ac:dyDescent="0.3">
      <c r="A43" s="28" t="s">
        <v>10</v>
      </c>
      <c r="B43" s="37">
        <v>100</v>
      </c>
      <c r="C43" s="37"/>
      <c r="D43" s="37">
        <v>100</v>
      </c>
      <c r="E43" s="38">
        <v>100</v>
      </c>
    </row>
    <row r="44" spans="1:5" s="24" customFormat="1" x14ac:dyDescent="0.3">
      <c r="A44" s="29" t="s">
        <v>17</v>
      </c>
      <c r="B44" s="37">
        <v>100</v>
      </c>
      <c r="C44" s="37"/>
      <c r="D44" s="37">
        <v>100</v>
      </c>
      <c r="E44" s="38">
        <v>100</v>
      </c>
    </row>
    <row r="45" spans="1:5" s="23" customFormat="1" x14ac:dyDescent="0.3">
      <c r="A45" s="29" t="s">
        <v>19</v>
      </c>
      <c r="B45" s="37">
        <v>100</v>
      </c>
      <c r="C45" s="37"/>
      <c r="D45" s="37">
        <v>100</v>
      </c>
      <c r="E45" s="38">
        <v>100</v>
      </c>
    </row>
    <row r="46" spans="1:5" s="23" customFormat="1" ht="27" x14ac:dyDescent="0.3">
      <c r="A46" s="10" t="s">
        <v>41</v>
      </c>
      <c r="B46" s="39">
        <v>64957.68</v>
      </c>
      <c r="C46" s="39"/>
      <c r="D46" s="39">
        <v>64957.68</v>
      </c>
      <c r="E46" s="40">
        <v>101.43</v>
      </c>
    </row>
    <row r="47" spans="1:5" s="23" customFormat="1" x14ac:dyDescent="0.3">
      <c r="A47" s="26" t="s">
        <v>42</v>
      </c>
      <c r="B47" s="49">
        <v>2200</v>
      </c>
      <c r="C47" s="49"/>
      <c r="D47" s="49">
        <v>2200</v>
      </c>
      <c r="E47" s="50">
        <v>100</v>
      </c>
    </row>
    <row r="48" spans="1:5" s="24" customFormat="1" x14ac:dyDescent="0.3">
      <c r="A48" s="28" t="s">
        <v>12</v>
      </c>
      <c r="B48" s="37">
        <v>2200</v>
      </c>
      <c r="C48" s="37"/>
      <c r="D48" s="37">
        <v>2200</v>
      </c>
      <c r="E48" s="38">
        <v>100</v>
      </c>
    </row>
    <row r="49" spans="1:5" s="23" customFormat="1" x14ac:dyDescent="0.3">
      <c r="A49" s="29" t="s">
        <v>17</v>
      </c>
      <c r="B49" s="37">
        <v>2200</v>
      </c>
      <c r="C49" s="37"/>
      <c r="D49" s="37">
        <v>2200</v>
      </c>
      <c r="E49" s="38">
        <v>100</v>
      </c>
    </row>
    <row r="50" spans="1:5" s="23" customFormat="1" x14ac:dyDescent="0.3">
      <c r="A50" s="29" t="s">
        <v>19</v>
      </c>
      <c r="B50" s="37">
        <v>2200</v>
      </c>
      <c r="C50" s="37"/>
      <c r="D50" s="37">
        <v>2200</v>
      </c>
      <c r="E50" s="38">
        <v>100</v>
      </c>
    </row>
    <row r="51" spans="1:5" s="23" customFormat="1" x14ac:dyDescent="0.3">
      <c r="A51" s="26" t="s">
        <v>43</v>
      </c>
      <c r="B51" s="49">
        <v>54057.95</v>
      </c>
      <c r="C51" s="49"/>
      <c r="D51" s="49">
        <v>54057.95</v>
      </c>
      <c r="E51" s="50">
        <v>96.23</v>
      </c>
    </row>
    <row r="52" spans="1:5" s="23" customFormat="1" x14ac:dyDescent="0.3">
      <c r="A52" s="28" t="s">
        <v>12</v>
      </c>
      <c r="B52" s="37">
        <v>37294.050000000003</v>
      </c>
      <c r="C52" s="37"/>
      <c r="D52" s="37">
        <v>37294.050000000003</v>
      </c>
      <c r="E52" s="38">
        <v>113.73</v>
      </c>
    </row>
    <row r="53" spans="1:5" s="23" customFormat="1" x14ac:dyDescent="0.3">
      <c r="A53" s="29" t="s">
        <v>17</v>
      </c>
      <c r="B53" s="37">
        <v>37294.050000000003</v>
      </c>
      <c r="C53" s="37"/>
      <c r="D53" s="37">
        <v>37294.050000000003</v>
      </c>
      <c r="E53" s="38">
        <v>113.73</v>
      </c>
    </row>
    <row r="54" spans="1:5" s="23" customFormat="1" x14ac:dyDescent="0.3">
      <c r="A54" s="29" t="s">
        <v>18</v>
      </c>
      <c r="B54" s="37">
        <v>37294.050000000003</v>
      </c>
      <c r="C54" s="37"/>
      <c r="D54" s="37">
        <v>37294.050000000003</v>
      </c>
      <c r="E54" s="38">
        <v>113.73</v>
      </c>
    </row>
    <row r="55" spans="1:5" s="23" customFormat="1" x14ac:dyDescent="0.3">
      <c r="A55" s="28" t="s">
        <v>14</v>
      </c>
      <c r="B55" s="37">
        <v>10703.11</v>
      </c>
      <c r="C55" s="37"/>
      <c r="D55" s="37">
        <v>10703.11</v>
      </c>
      <c r="E55" s="38">
        <v>45.77</v>
      </c>
    </row>
    <row r="56" spans="1:5" s="23" customFormat="1" x14ac:dyDescent="0.3">
      <c r="A56" s="29" t="s">
        <v>17</v>
      </c>
      <c r="B56" s="37">
        <v>10703.11</v>
      </c>
      <c r="C56" s="37"/>
      <c r="D56" s="37">
        <v>10703.11</v>
      </c>
      <c r="E56" s="38">
        <v>45.77</v>
      </c>
    </row>
    <row r="57" spans="1:5" s="23" customFormat="1" x14ac:dyDescent="0.3">
      <c r="A57" s="29" t="s">
        <v>18</v>
      </c>
      <c r="B57" s="37">
        <v>8286.44</v>
      </c>
      <c r="C57" s="37"/>
      <c r="D57" s="37">
        <v>8286.44</v>
      </c>
      <c r="E57" s="38">
        <v>47.81</v>
      </c>
    </row>
    <row r="58" spans="1:5" s="23" customFormat="1" x14ac:dyDescent="0.3">
      <c r="A58" s="29" t="s">
        <v>19</v>
      </c>
      <c r="B58" s="37">
        <v>2416.67</v>
      </c>
      <c r="C58" s="37"/>
      <c r="D58" s="37">
        <v>2416.67</v>
      </c>
      <c r="E58" s="38">
        <v>39.92</v>
      </c>
    </row>
    <row r="59" spans="1:5" s="23" customFormat="1" x14ac:dyDescent="0.3">
      <c r="A59" s="28" t="s">
        <v>15</v>
      </c>
      <c r="B59" s="37">
        <v>6060.79</v>
      </c>
      <c r="C59" s="37"/>
      <c r="D59" s="37">
        <v>6060.79</v>
      </c>
      <c r="E59" s="38"/>
    </row>
    <row r="60" spans="1:5" s="24" customFormat="1" x14ac:dyDescent="0.3">
      <c r="A60" s="29" t="s">
        <v>17</v>
      </c>
      <c r="B60" s="37">
        <v>6060.79</v>
      </c>
      <c r="C60" s="37"/>
      <c r="D60" s="37">
        <v>6060.79</v>
      </c>
      <c r="E60" s="38"/>
    </row>
    <row r="61" spans="1:5" s="23" customFormat="1" x14ac:dyDescent="0.3">
      <c r="A61" s="29" t="s">
        <v>18</v>
      </c>
      <c r="B61" s="37">
        <v>4542.79</v>
      </c>
      <c r="C61" s="37"/>
      <c r="D61" s="37">
        <v>4542.79</v>
      </c>
      <c r="E61" s="38"/>
    </row>
    <row r="62" spans="1:5" s="23" customFormat="1" x14ac:dyDescent="0.3">
      <c r="A62" s="29" t="s">
        <v>19</v>
      </c>
      <c r="B62" s="37">
        <v>1518</v>
      </c>
      <c r="C62" s="37"/>
      <c r="D62" s="37">
        <v>1518</v>
      </c>
      <c r="E62" s="38"/>
    </row>
    <row r="63" spans="1:5" s="23" customFormat="1" ht="25.5" x14ac:dyDescent="0.3">
      <c r="A63" s="32" t="s">
        <v>44</v>
      </c>
      <c r="B63" s="49">
        <v>8056.23</v>
      </c>
      <c r="C63" s="49"/>
      <c r="D63" s="49">
        <v>8056.23</v>
      </c>
      <c r="E63" s="50">
        <v>161.12</v>
      </c>
    </row>
    <row r="64" spans="1:5" s="23" customFormat="1" x14ac:dyDescent="0.3">
      <c r="A64" s="28" t="s">
        <v>15</v>
      </c>
      <c r="B64" s="37">
        <v>8056.23</v>
      </c>
      <c r="C64" s="37"/>
      <c r="D64" s="37">
        <v>8056.23</v>
      </c>
      <c r="E64" s="38">
        <v>161.12</v>
      </c>
    </row>
    <row r="65" spans="1:5" s="23" customFormat="1" x14ac:dyDescent="0.3">
      <c r="A65" s="29" t="s">
        <v>17</v>
      </c>
      <c r="B65" s="37">
        <v>6356.23</v>
      </c>
      <c r="C65" s="37"/>
      <c r="D65" s="37">
        <v>6356.23</v>
      </c>
      <c r="E65" s="38">
        <v>264.83999999999997</v>
      </c>
    </row>
    <row r="66" spans="1:5" s="24" customFormat="1" x14ac:dyDescent="0.3">
      <c r="A66" s="29" t="s">
        <v>19</v>
      </c>
      <c r="B66" s="37">
        <v>6356.23</v>
      </c>
      <c r="C66" s="37"/>
      <c r="D66" s="37">
        <v>6356.23</v>
      </c>
      <c r="E66" s="38">
        <v>264.83999999999997</v>
      </c>
    </row>
    <row r="67" spans="1:5" s="23" customFormat="1" x14ac:dyDescent="0.3">
      <c r="A67" s="29" t="s">
        <v>24</v>
      </c>
      <c r="B67" s="37">
        <v>1700</v>
      </c>
      <c r="C67" s="37"/>
      <c r="D67" s="37">
        <v>1700</v>
      </c>
      <c r="E67" s="38">
        <v>65.38</v>
      </c>
    </row>
    <row r="68" spans="1:5" s="23" customFormat="1" x14ac:dyDescent="0.3">
      <c r="A68" s="29" t="s">
        <v>25</v>
      </c>
      <c r="B68" s="37">
        <v>1700</v>
      </c>
      <c r="C68" s="37"/>
      <c r="D68" s="37">
        <v>1700</v>
      </c>
      <c r="E68" s="38">
        <v>65.38</v>
      </c>
    </row>
    <row r="69" spans="1:5" s="23" customFormat="1" ht="25.5" x14ac:dyDescent="0.3">
      <c r="A69" s="32" t="s">
        <v>45</v>
      </c>
      <c r="B69" s="49">
        <v>643.5</v>
      </c>
      <c r="C69" s="49"/>
      <c r="D69" s="49">
        <v>643.5</v>
      </c>
      <c r="E69" s="50">
        <v>97.28</v>
      </c>
    </row>
    <row r="70" spans="1:5" s="23" customFormat="1" x14ac:dyDescent="0.3">
      <c r="A70" s="28" t="s">
        <v>4</v>
      </c>
      <c r="B70" s="37">
        <v>643.5</v>
      </c>
      <c r="C70" s="37"/>
      <c r="D70" s="37">
        <v>643.5</v>
      </c>
      <c r="E70" s="38">
        <v>97.28</v>
      </c>
    </row>
    <row r="71" spans="1:5" s="24" customFormat="1" x14ac:dyDescent="0.3">
      <c r="A71" s="29" t="s">
        <v>17</v>
      </c>
      <c r="B71" s="37">
        <v>643.5</v>
      </c>
      <c r="C71" s="37"/>
      <c r="D71" s="37">
        <v>643.5</v>
      </c>
      <c r="E71" s="38">
        <v>97.28</v>
      </c>
    </row>
    <row r="72" spans="1:5" s="23" customFormat="1" x14ac:dyDescent="0.3">
      <c r="A72" s="29" t="s">
        <v>23</v>
      </c>
      <c r="B72" s="37">
        <v>643.5</v>
      </c>
      <c r="C72" s="37"/>
      <c r="D72" s="37">
        <v>643.5</v>
      </c>
      <c r="E72" s="38">
        <v>97.28</v>
      </c>
    </row>
    <row r="73" spans="1:5" s="23" customFormat="1" ht="25.5" x14ac:dyDescent="0.3">
      <c r="A73" s="33" t="s">
        <v>46</v>
      </c>
      <c r="B73" s="39">
        <v>13237.55</v>
      </c>
      <c r="C73" s="39"/>
      <c r="D73" s="39">
        <v>13237.55</v>
      </c>
      <c r="E73" s="40">
        <v>184.81</v>
      </c>
    </row>
    <row r="74" spans="1:5" s="23" customFormat="1" x14ac:dyDescent="0.3">
      <c r="A74" s="26" t="s">
        <v>47</v>
      </c>
      <c r="B74" s="49">
        <v>13237.55</v>
      </c>
      <c r="C74" s="49"/>
      <c r="D74" s="49">
        <v>13237.55</v>
      </c>
      <c r="E74" s="50">
        <v>184.81</v>
      </c>
    </row>
    <row r="75" spans="1:5" s="23" customFormat="1" x14ac:dyDescent="0.3">
      <c r="A75" s="28" t="s">
        <v>6</v>
      </c>
      <c r="B75" s="37">
        <v>1556.63</v>
      </c>
      <c r="C75" s="37"/>
      <c r="D75" s="37">
        <v>1556.63</v>
      </c>
      <c r="E75" s="38">
        <v>48.17</v>
      </c>
    </row>
    <row r="76" spans="1:5" s="23" customFormat="1" x14ac:dyDescent="0.3">
      <c r="A76" s="29" t="s">
        <v>24</v>
      </c>
      <c r="B76" s="37">
        <v>1556.63</v>
      </c>
      <c r="C76" s="37"/>
      <c r="D76" s="37">
        <v>1556.63</v>
      </c>
      <c r="E76" s="38">
        <v>48.17</v>
      </c>
    </row>
    <row r="77" spans="1:5" s="23" customFormat="1" x14ac:dyDescent="0.3">
      <c r="A77" s="29" t="s">
        <v>25</v>
      </c>
      <c r="B77" s="37">
        <v>1556.63</v>
      </c>
      <c r="C77" s="37"/>
      <c r="D77" s="37">
        <v>1556.63</v>
      </c>
      <c r="E77" s="38">
        <v>48.17</v>
      </c>
    </row>
    <row r="78" spans="1:5" s="23" customFormat="1" x14ac:dyDescent="0.3">
      <c r="A78" s="28" t="s">
        <v>20</v>
      </c>
      <c r="B78" s="37">
        <v>7250</v>
      </c>
      <c r="C78" s="37"/>
      <c r="D78" s="37">
        <v>7250</v>
      </c>
      <c r="E78" s="38">
        <v>241.67</v>
      </c>
    </row>
    <row r="79" spans="1:5" s="23" customFormat="1" x14ac:dyDescent="0.3">
      <c r="A79" s="29" t="s">
        <v>24</v>
      </c>
      <c r="B79" s="37">
        <v>7250</v>
      </c>
      <c r="C79" s="37"/>
      <c r="D79" s="37">
        <v>7250</v>
      </c>
      <c r="E79" s="38">
        <v>241.67</v>
      </c>
    </row>
    <row r="80" spans="1:5" s="23" customFormat="1" x14ac:dyDescent="0.3">
      <c r="A80" s="29" t="s">
        <v>25</v>
      </c>
      <c r="B80" s="37">
        <v>7250</v>
      </c>
      <c r="C80" s="37"/>
      <c r="D80" s="37">
        <v>7250</v>
      </c>
      <c r="E80" s="38">
        <v>241.67</v>
      </c>
    </row>
    <row r="81" spans="1:5" s="23" customFormat="1" x14ac:dyDescent="0.3">
      <c r="A81" s="28" t="s">
        <v>13</v>
      </c>
      <c r="B81" s="37">
        <v>2942.58</v>
      </c>
      <c r="C81" s="37"/>
      <c r="D81" s="37">
        <v>2942.58</v>
      </c>
      <c r="E81" s="38"/>
    </row>
    <row r="82" spans="1:5" s="23" customFormat="1" x14ac:dyDescent="0.3">
      <c r="A82" s="29" t="s">
        <v>24</v>
      </c>
      <c r="B82" s="37">
        <v>2942.58</v>
      </c>
      <c r="C82" s="37"/>
      <c r="D82" s="37">
        <v>2942.58</v>
      </c>
      <c r="E82" s="38"/>
    </row>
    <row r="83" spans="1:5" s="23" customFormat="1" x14ac:dyDescent="0.3">
      <c r="A83" s="29" t="s">
        <v>25</v>
      </c>
      <c r="B83" s="37">
        <v>2942.58</v>
      </c>
      <c r="C83" s="37"/>
      <c r="D83" s="37">
        <v>2942.58</v>
      </c>
      <c r="E83" s="38"/>
    </row>
    <row r="84" spans="1:5" s="23" customFormat="1" x14ac:dyDescent="0.3">
      <c r="A84" s="28" t="s">
        <v>4</v>
      </c>
      <c r="B84" s="37">
        <v>531</v>
      </c>
      <c r="C84" s="37"/>
      <c r="D84" s="37">
        <v>531</v>
      </c>
      <c r="E84" s="38">
        <v>100</v>
      </c>
    </row>
    <row r="85" spans="1:5" s="23" customFormat="1" x14ac:dyDescent="0.3">
      <c r="A85" s="29" t="s">
        <v>24</v>
      </c>
      <c r="B85" s="37">
        <v>531</v>
      </c>
      <c r="C85" s="37"/>
      <c r="D85" s="37">
        <v>531</v>
      </c>
      <c r="E85" s="38">
        <v>100</v>
      </c>
    </row>
    <row r="86" spans="1:5" s="23" customFormat="1" x14ac:dyDescent="0.3">
      <c r="A86" s="29" t="s">
        <v>25</v>
      </c>
      <c r="B86" s="37">
        <v>531</v>
      </c>
      <c r="C86" s="37"/>
      <c r="D86" s="37">
        <v>531</v>
      </c>
      <c r="E86" s="38">
        <v>100</v>
      </c>
    </row>
    <row r="87" spans="1:5" s="23" customFormat="1" x14ac:dyDescent="0.3">
      <c r="A87" s="28" t="s">
        <v>10</v>
      </c>
      <c r="B87" s="37">
        <v>400</v>
      </c>
      <c r="C87" s="37"/>
      <c r="D87" s="37">
        <v>400</v>
      </c>
      <c r="E87" s="38">
        <v>100</v>
      </c>
    </row>
    <row r="88" spans="1:5" s="23" customFormat="1" x14ac:dyDescent="0.3">
      <c r="A88" s="29" t="s">
        <v>24</v>
      </c>
      <c r="B88" s="37">
        <v>400</v>
      </c>
      <c r="C88" s="37"/>
      <c r="D88" s="37">
        <v>400</v>
      </c>
      <c r="E88" s="38">
        <v>100</v>
      </c>
    </row>
    <row r="89" spans="1:5" s="23" customFormat="1" x14ac:dyDescent="0.3">
      <c r="A89" s="29" t="s">
        <v>25</v>
      </c>
      <c r="B89" s="37">
        <v>400</v>
      </c>
      <c r="C89" s="37"/>
      <c r="D89" s="37">
        <v>400</v>
      </c>
      <c r="E89" s="38">
        <v>100</v>
      </c>
    </row>
    <row r="90" spans="1:5" x14ac:dyDescent="0.3">
      <c r="A90" s="28" t="s">
        <v>26</v>
      </c>
      <c r="B90" s="37">
        <v>557.34</v>
      </c>
      <c r="C90" s="37"/>
      <c r="D90" s="37">
        <v>557.34</v>
      </c>
      <c r="E90" s="38"/>
    </row>
    <row r="91" spans="1:5" x14ac:dyDescent="0.3">
      <c r="A91" s="29" t="s">
        <v>24</v>
      </c>
      <c r="B91" s="37">
        <v>557.34</v>
      </c>
      <c r="C91" s="37"/>
      <c r="D91" s="37">
        <v>557.34</v>
      </c>
      <c r="E91" s="38"/>
    </row>
    <row r="92" spans="1:5" ht="15.75" thickBot="1" x14ac:dyDescent="0.35">
      <c r="A92" s="34" t="s">
        <v>25</v>
      </c>
      <c r="B92" s="43">
        <v>557.34</v>
      </c>
      <c r="C92" s="43"/>
      <c r="D92" s="43">
        <v>557.34</v>
      </c>
      <c r="E92" s="44"/>
    </row>
  </sheetData>
  <mergeCells count="1">
    <mergeCell ref="A1:E1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Opći dio-po izvorima i ekonom. </vt:lpstr>
      <vt:lpstr>Opći dio-Funkcijska klasifik.</vt:lpstr>
      <vt:lpstr>Opći dio- Račun financiranja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- IZMJENE I DOPUNE KONSOLIDIRANOG PRORAČUNA ZA 2025. GODINU</dc:title>
  <dc:creator>Računovodstvo</dc:creator>
  <cp:lastModifiedBy>Računovodstvo</cp:lastModifiedBy>
  <cp:lastPrinted>2025-09-23T13:02:58Z</cp:lastPrinted>
  <dcterms:created xsi:type="dcterms:W3CDTF">2025-09-17T10:54:43Z</dcterms:created>
  <dcterms:modified xsi:type="dcterms:W3CDTF">2026-01-14T10:38:27Z</dcterms:modified>
</cp:coreProperties>
</file>