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adna površina\IZVRŠENJE PLANA\Izvršenje polugodišnjeg plana 2026\"/>
    </mc:Choice>
  </mc:AlternateContent>
  <xr:revisionPtr revIDLastSave="0" documentId="13_ncr:1_{E95DF6A9-1D36-40BD-94C5-AD69EB0FDE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6" r:id="rId1"/>
    <sheet name="EKONOMSKA KLASIFIKACIJA" sheetId="1" r:id="rId2"/>
    <sheet name="PO IZVORIMA" sheetId="2" r:id="rId3"/>
    <sheet name="FUNKCIJSKA KLASIFIKACIJA" sheetId="3" r:id="rId4"/>
    <sheet name="PROGRAMSKA KLASIFIKACIJA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6" l="1"/>
  <c r="G25" i="6" s="1"/>
  <c r="E24" i="6"/>
  <c r="D24" i="6"/>
  <c r="C24" i="6"/>
  <c r="B24" i="6"/>
  <c r="E10" i="6"/>
  <c r="D10" i="6"/>
  <c r="C10" i="6"/>
  <c r="B10" i="6"/>
  <c r="G9" i="6"/>
  <c r="F9" i="6"/>
  <c r="G8" i="6"/>
  <c r="F8" i="6"/>
  <c r="E7" i="6"/>
  <c r="D7" i="6"/>
  <c r="C7" i="6"/>
  <c r="B7" i="6"/>
  <c r="G5" i="6"/>
  <c r="F5" i="6"/>
  <c r="E4" i="5"/>
  <c r="E5" i="5"/>
  <c r="E6" i="5"/>
  <c r="E7" i="5"/>
  <c r="E8" i="5"/>
  <c r="E9" i="5"/>
  <c r="E10" i="5"/>
  <c r="E12" i="5"/>
  <c r="E13" i="5"/>
  <c r="E14" i="5"/>
  <c r="E15" i="5"/>
  <c r="E16" i="5"/>
  <c r="E17" i="5"/>
  <c r="E21" i="5"/>
  <c r="E22" i="5"/>
  <c r="E23" i="5"/>
  <c r="E24" i="5"/>
  <c r="E33" i="5"/>
  <c r="E35" i="5"/>
  <c r="E36" i="5"/>
  <c r="E38" i="5"/>
  <c r="E39" i="5"/>
  <c r="E42" i="5"/>
  <c r="E43" i="5"/>
  <c r="E64" i="5"/>
  <c r="E65" i="5"/>
  <c r="E69" i="5"/>
  <c r="E74" i="5"/>
  <c r="E76" i="5"/>
  <c r="E77" i="5"/>
  <c r="E78" i="5"/>
  <c r="E79" i="5"/>
  <c r="E82" i="5"/>
  <c r="E83" i="5"/>
  <c r="E84" i="5"/>
  <c r="E85" i="5"/>
  <c r="E88" i="5"/>
  <c r="E89" i="5"/>
  <c r="E90" i="5"/>
  <c r="E93" i="5"/>
  <c r="E94" i="5"/>
  <c r="E96" i="5"/>
  <c r="E97" i="5"/>
  <c r="E99" i="5"/>
  <c r="E102" i="5"/>
  <c r="E103" i="5"/>
  <c r="E104" i="5"/>
  <c r="G24" i="6" l="1"/>
  <c r="B11" i="6"/>
  <c r="B32" i="6" s="1"/>
  <c r="E11" i="6"/>
  <c r="G7" i="6"/>
  <c r="D11" i="6"/>
  <c r="C11" i="6"/>
  <c r="F10" i="6"/>
  <c r="G10" i="6"/>
  <c r="F24" i="6"/>
  <c r="F7" i="6"/>
  <c r="G11" i="6" l="1"/>
  <c r="E32" i="6"/>
  <c r="F11" i="6"/>
  <c r="B30" i="6"/>
  <c r="E30" i="6" l="1"/>
  <c r="F30" i="6" s="1"/>
  <c r="F32" i="6"/>
</calcChain>
</file>

<file path=xl/sharedStrings.xml><?xml version="1.0" encoding="utf-8"?>
<sst xmlns="http://schemas.openxmlformats.org/spreadsheetml/2006/main" count="308" uniqueCount="155">
  <si>
    <t>Oznaka</t>
  </si>
  <si>
    <t>A. RAČUN PRIHODA I RASHODA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</si>
  <si>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</si>
  <si>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</si>
  <si>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</si>
  <si>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</si>
  <si>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</si>
  <si>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</si>
  <si>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</si>
  <si>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</si>
  <si>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</si>
  <si>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</si>
  <si>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</si>
  <si>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</si>
  <si>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</si>
  <si>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663 Donacije od pravnih i fizičkih osoba izvan općeg proračuna i povrat donacija po protestiranim jamstvima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</si>
  <si>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</si>
  <si>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</si>
  <si>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</si>
  <si>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</si>
  <si>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SVEUKUPNO PRIHODI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</si>
  <si>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</si>
  <si>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</si>
  <si>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</si>
  <si>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</si>
  <si>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</si>
  <si>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</si>
  <si>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</si>
  <si>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</si>
  <si>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</si>
  <si>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</si>
  <si>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</si>
  <si>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</si>
  <si>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</si>
  <si>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</si>
  <si>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</si>
  <si>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</si>
  <si>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</si>
  <si>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</si>
  <si>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</si>
  <si>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</si>
  <si>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323 Rashodi za usluge</t>
  </si>
  <si>
    <t>3231 Usluge telefona, interneta, pošte i prijevoza</t>
  </si>
  <si>
    <t>3232 Usluge tekućeg i investicijskog održavanja</t>
  </si>
  <si>
    <t>3233 Usluge promidžbe i informiranja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</si>
  <si>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</si>
  <si>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</si>
  <si>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</si>
  <si>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</si>
  <si>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</si>
  <si>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</si>
  <si>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</si>
  <si>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</si>
  <si>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</si>
  <si>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</si>
  <si>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</si>
  <si>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</si>
  <si>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</si>
  <si>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</si>
  <si>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</si>
  <si>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</si>
  <si>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</si>
  <si>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</si>
  <si>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</si>
  <si>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</si>
  <si>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</si>
  <si>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</si>
  <si>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</si>
  <si>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4223 Oprema za održavanje i zaštitu</t>
  </si>
  <si>
    <t>4227 Uređaji, strojevi i oprema za ostale namjene</t>
  </si>
  <si>
    <t>424 Knjige, umjetnička djela i ostale izložbene vrijednosti</t>
  </si>
  <si>
    <t>4241 Knjige</t>
  </si>
  <si>
    <t>SVEUKUPNO RASHODI</t>
  </si>
  <si>
    <t>Izvor: 1 OPĆI PRIHODI I PRIMICI</t>
  </si>
  <si>
    <t>Izvor: 11 Opći prihodi i primici</t>
  </si>
  <si>
    <t>Izvor: 3 VLASTITI PRIHODI</t>
  </si>
  <si>
    <t>Izvor: 32 Vlastiti prihodi - proračunski korisnici</t>
  </si>
  <si>
    <t>Izvor: 4 PRIHODI ZA POSEBNE NAMJENE</t>
  </si>
  <si>
    <t>Izvor: 43 Prihodi za posebne namjene - proračunski korisnici</t>
  </si>
  <si>
    <t>Izvor: 44 Prihodi za decentralizirane funkcije</t>
  </si>
  <si>
    <t>Izvor: 5 POMOĆI</t>
  </si>
  <si>
    <t>Izvor: 5.50 Pomoći iz državnog proračuna</t>
  </si>
  <si>
    <t>Izvor: 5.52 Ostale pomoći</t>
  </si>
  <si>
    <t>Izvor: 5.56 Fondovi EU</t>
  </si>
  <si>
    <t>Izvor: 51 Pomoći</t>
  </si>
  <si>
    <t>Izvor: 52 Pomoći - proračunski korisnici</t>
  </si>
  <si>
    <t>Izvor: 58 Prenesena sredstva - pomoći</t>
  </si>
  <si>
    <t>Izvor: 6 DONACIJE</t>
  </si>
  <si>
    <t>Izvor: 62 Donacije - proračunski korisnici</t>
  </si>
  <si>
    <t>Izvor: 38 Prenesena sredstva - vlastiti prihodi proračunskih korisnika</t>
  </si>
  <si>
    <t>Funk. klas: 0 Javnost</t>
  </si>
  <si>
    <t>Funk. klas: 09 OBRAZOVANJE</t>
  </si>
  <si>
    <t>SVEUKUPNO</t>
  </si>
  <si>
    <t>Izvor: 111 Porezni i ostali prihodi</t>
  </si>
  <si>
    <t>Izvor: 321 Vlastiti prihodi - proračunski korisnici</t>
  </si>
  <si>
    <t>Izvor: 383 Prenesena sredstva - vlastiti prihodi proračunskih korisnika</t>
  </si>
  <si>
    <t>Izvor: 431 Prihodi za posebne namjene - proračunski korisnici</t>
  </si>
  <si>
    <t>Izvor: 442 Prihodi za decentralizirane funkcije - SŠ</t>
  </si>
  <si>
    <t>Izvor: 5.501 Pomoći iz državnog proračuna kroz opće prihode i primitke</t>
  </si>
  <si>
    <t>Izvor: 5.520 Ostale pomoći</t>
  </si>
  <si>
    <t>Izvor: 5.561 Europski socijalni fond plus</t>
  </si>
  <si>
    <t>Izvor: 621 Donacije - proračunski korisnici</t>
  </si>
  <si>
    <t>Program: 5306 Obilježavanje postignuća učenika i nastavnika</t>
  </si>
  <si>
    <t>A 530605 Natjecanja i smotre</t>
  </si>
  <si>
    <t>Program: 5501 Srednjoškolsko obrazovanje</t>
  </si>
  <si>
    <t>A 550101 Osiguravanje uvjeta rada</t>
  </si>
  <si>
    <t>Program: 5502 Unapređenje kvalitete odgojno obrazovnog sustava</t>
  </si>
  <si>
    <t>A 550203 Programi školskog kurikuluma</t>
  </si>
  <si>
    <t>A 550205 Sufinanciranje rada pomoćnika u nastavi</t>
  </si>
  <si>
    <t>A 550221 Osiguranje besplatnih zaliha menstrualnih higijenskih potrepština</t>
  </si>
  <si>
    <t>Program: 5504 Kapitalna ulaganja u odgojno obrazovnu infrastrukturu</t>
  </si>
  <si>
    <t>K 550401 Opremanje ustanova školstva</t>
  </si>
  <si>
    <t>Korisnik: 17110 -  SRDNJA ŠKOLA DR. ANTUNA BARCA CRIKVENICA</t>
  </si>
  <si>
    <t>Izvršenje I-VI. 2025.  godine (2)</t>
  </si>
  <si>
    <t>Izvorni plan 2026.                   (3)</t>
  </si>
  <si>
    <t>Tekući plan 2026.                                                (4)</t>
  </si>
  <si>
    <t>Izvršenje I-VI. 2026.  godine (5)</t>
  </si>
  <si>
    <t xml:space="preserve">SREDNJA ŠKOLA DR. ANTUNA BARCA CRIKVENICA                                                                                                                                                                                                          POLUGODIŠNJI IZVJEŠTAJ O IZVRŠENJU FINANCIJSKOG PLANA ZA RAZDOBLJE 01.01.- 30.06.2026. GODINE                                                                                                                                                                                                                                                           
OPĆI DIO - PRIHODI I RASHODI PO EKONOMSKOJ KLASIFIKACIJI                                                                                                                                                          </t>
  </si>
  <si>
    <t xml:space="preserve">SREDNJA ŠKOLA DR. ANTUNA BARCA CRIKVENICA                                                                                                                                                                                                      POLUGODIŠNJI IZVJEŠTAJ O IZVRŠENJU FINANCIJSKOG PLANA ZA RAZDOBLJE 01.01.- 30.06.2026. GODINE                                                                                                                                                                                                                                                           
OPĆI DIO - PRIHODI I RASHODI PO IZVORIMA FINANCIRANJA                                                                                                                            </t>
  </si>
  <si>
    <t xml:space="preserve">SREDNJA ŠKOLA DR. ANTUNA BARCA CRIKVENICA                                                                                                                                                                                           POLUGODIŠNJI IZVJEŠTAJ O IZVRŠENJU FINANCIJSKOG PLANA ZA RAZDOBLJE 01.01.- 30.06.2026. GODINE                                                                                                                                                                                                                                                           
OPĆI DIO - PRIHODI I RASHODI PO FUNKCIJSKOJ KLASIFIKACIJI                                                                                                                                        </t>
  </si>
  <si>
    <t>Funk. klas: 092 Srednjoškolsko obrazovanje</t>
  </si>
  <si>
    <t>Funk. klas: 098 Usluge obrazovanja koje nisu drugdje svrstane</t>
  </si>
  <si>
    <t xml:space="preserve">SREDNJA ŠKOLA DR. ANTUNA BARCA CRIKVENICA                                                                                                                                                             POLUGODIŠNJI IZVJEŠTAJ O IZVRŠENJU FINANCIJSKOG PLANA ZA RAZDOBLJE 01.01.- 30.06.2026. GODINE          
POSEBNI DIO - RASHODI PO PROGRAMSKOJ KLASIFIKACIJI                                                                                                                    </t>
  </si>
  <si>
    <t>Izvorni plan 2026.                   (2)</t>
  </si>
  <si>
    <t>Tekući plan 2026.                                                (3)</t>
  </si>
  <si>
    <t>Izvršenje I-VI. 2026.  godine (4)</t>
  </si>
  <si>
    <t>Indeks                                        4/3*100                                  (5)</t>
  </si>
  <si>
    <t>Indeks                                        5/2*100                                  (5)</t>
  </si>
  <si>
    <t>Indeks 5/4*100                                           (6)</t>
  </si>
  <si>
    <t xml:space="preserve">             SAŽETAK RAČUNA PRIHODA I RASHODA I RAČUNA FINANCIRANJA</t>
  </si>
  <si>
    <r>
      <rPr>
        <b/>
        <sz val="10"/>
        <color rgb="FF000000"/>
        <rFont val="Arial"/>
        <family val="2"/>
        <charset val="238"/>
      </rPr>
      <t>6</t>
    </r>
    <r>
      <rPr>
        <sz val="10"/>
        <color rgb="FF000000"/>
        <rFont val="Arial"/>
        <family val="2"/>
        <charset val="238"/>
      </rPr>
      <t xml:space="preserve"> Prihodi poslovanja</t>
    </r>
  </si>
  <si>
    <r>
      <rPr>
        <b/>
        <sz val="10"/>
        <color rgb="FF000000"/>
        <rFont val="Arial"/>
        <family val="2"/>
        <charset val="238"/>
      </rPr>
      <t>7</t>
    </r>
    <r>
      <rPr>
        <sz val="10"/>
        <color rgb="FF000000"/>
        <rFont val="Arial"/>
        <family val="2"/>
        <charset val="238"/>
      </rPr>
      <t xml:space="preserve"> Prihodi od prodaje nefinancijske imovine</t>
    </r>
  </si>
  <si>
    <t>UKUPNO PRIHODI</t>
  </si>
  <si>
    <r>
      <rPr>
        <b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 xml:space="preserve"> Rashodi poslovanja</t>
    </r>
  </si>
  <si>
    <t>4 Rashodi za nefinancijsku imovinu</t>
  </si>
  <si>
    <t>UKUPNO RASHODI</t>
  </si>
  <si>
    <t>RAZLIKA - VIŠAK/MANJAK (A)</t>
  </si>
  <si>
    <t>B. RAČUN FINANCIRANJA</t>
  </si>
  <si>
    <t>B. RAČUN PRIHODA I PRIMITAKA</t>
  </si>
  <si>
    <r>
      <rPr>
        <b/>
        <sz val="10"/>
        <color rgb="FF000000"/>
        <rFont val="Arial"/>
        <family val="2"/>
        <charset val="238"/>
      </rPr>
      <t>8</t>
    </r>
    <r>
      <rPr>
        <sz val="10"/>
        <color rgb="FF000000"/>
        <rFont val="Arial"/>
        <family val="2"/>
        <charset val="238"/>
      </rPr>
      <t xml:space="preserve"> Primici od financijske imovine</t>
    </r>
  </si>
  <si>
    <r>
      <rPr>
        <b/>
        <sz val="10"/>
        <color theme="1"/>
        <rFont val="Arial"/>
        <family val="2"/>
        <charset val="238"/>
      </rPr>
      <t>5</t>
    </r>
    <r>
      <rPr>
        <sz val="10"/>
        <color theme="1"/>
        <rFont val="Arial"/>
        <family val="2"/>
        <charset val="238"/>
      </rPr>
      <t xml:space="preserve"> Izdaci za financ.im. i otplate zajmova</t>
    </r>
  </si>
  <si>
    <t>NETO  ZADUŽIVANJE/FINANCIRANJE (B)</t>
  </si>
  <si>
    <t xml:space="preserve">C. PRENESENA SREDSTVA IZ PRETHODNE GODINE </t>
  </si>
  <si>
    <t>C. PRENESENA SREDSTVA   ( C)</t>
  </si>
  <si>
    <t>Prenesena raspoloživa sredstva iz prethodne godine</t>
  </si>
  <si>
    <t>Preneseni manjak iz prethodne godine</t>
  </si>
  <si>
    <t>D. PRIJENOS SREDSTAVA U SLIJEDEĆE RAZDOBLJE</t>
  </si>
  <si>
    <t>VIŠAK/MANJAK (A) +/- NETO (B)+ PRENESENA SREDSTVA ( C )</t>
  </si>
  <si>
    <t xml:space="preserve">  VIŠAK  </t>
  </si>
  <si>
    <t xml:space="preserve">  MANJAK</t>
  </si>
  <si>
    <t>Indeks                                        5/2*100                                  (6)</t>
  </si>
  <si>
    <t>Indeks 5/4*100                                           (7)</t>
  </si>
  <si>
    <t xml:space="preserve">SREDNJA ŠKOLA DR. ANTUNA BARCA CRIKVENICA                                                                                                                                                            POLUGODIŠNJI IZVJEŠTAJ O IZVRŠENJU FINANCIJSKOG PLANA ZA RAZDOBLJE 01.01.- 30.06.2026. GODINE                                                                                                                                                                                                                                                                                                                                                                                                                                                                                                                                                                          OPĆI DIO - SAŽETAK        </t>
  </si>
  <si>
    <t>Izvršenje I-VI. 2025.  godine                                    (2)</t>
  </si>
  <si>
    <t>Izvršenje I-VI. 2026.  godine                                    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</si>
</sst>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;[Red]#,##0.00"/>
    <numFmt numFmtId="165" formatCode="#,##0.00_ ;\-#,##0.00\ 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color rgb="FF000000"/>
      <name val="Arial "/>
      <charset val="238"/>
    </font>
    <font>
      <sz val="9"/>
      <color rgb="FF000000"/>
      <name val="Arial "/>
      <charset val="238"/>
    </font>
    <font>
      <b/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6"/>
      <color theme="1"/>
      <name val="Verdana"/>
      <family val="2"/>
      <charset val="238"/>
    </font>
    <font>
      <sz val="10"/>
      <color theme="1"/>
      <name val="Verdana"/>
      <family val="2"/>
      <charset val="238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0" fillId="0" borderId="0"/>
  </cellStyleXfs>
  <cellXfs count="117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19" fillId="33" borderId="0" xfId="0" applyFont="1" applyFill="1" applyAlignment="1">
      <alignment horizontal="left" indent="1"/>
    </xf>
    <xf numFmtId="0" fontId="24" fillId="36" borderId="11" xfId="0" applyFont="1" applyFill="1" applyBorder="1" applyAlignment="1">
      <alignment horizontal="left" wrapText="1" indent="1"/>
    </xf>
    <xf numFmtId="0" fontId="19" fillId="0" borderId="0" xfId="0" applyFont="1" applyFill="1" applyAlignment="1">
      <alignment horizontal="left" indent="1"/>
    </xf>
    <xf numFmtId="0" fontId="27" fillId="36" borderId="11" xfId="0" applyFont="1" applyFill="1" applyBorder="1" applyAlignment="1">
      <alignment horizontal="left" wrapText="1" indent="1"/>
    </xf>
    <xf numFmtId="4" fontId="21" fillId="36" borderId="11" xfId="0" applyNumberFormat="1" applyFont="1" applyFill="1" applyBorder="1" applyAlignment="1">
      <alignment horizontal="right" wrapText="1" indent="1"/>
    </xf>
    <xf numFmtId="4" fontId="21" fillId="33" borderId="11" xfId="0" applyNumberFormat="1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left" wrapText="1" indent="3"/>
    </xf>
    <xf numFmtId="0" fontId="21" fillId="34" borderId="11" xfId="0" applyFont="1" applyFill="1" applyBorder="1" applyAlignment="1">
      <alignment horizontal="left" wrapText="1" indent="1"/>
    </xf>
    <xf numFmtId="4" fontId="21" fillId="34" borderId="11" xfId="0" applyNumberFormat="1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left" wrapText="1" indent="4"/>
    </xf>
    <xf numFmtId="0" fontId="20" fillId="33" borderId="11" xfId="0" applyFont="1" applyFill="1" applyBorder="1" applyAlignment="1">
      <alignment horizontal="left" wrapText="1" indent="5"/>
    </xf>
    <xf numFmtId="0" fontId="20" fillId="33" borderId="11" xfId="0" applyFont="1" applyFill="1" applyBorder="1" applyAlignment="1">
      <alignment horizontal="left" wrapText="1" indent="1"/>
    </xf>
    <xf numFmtId="4" fontId="20" fillId="33" borderId="11" xfId="0" applyNumberFormat="1" applyFont="1" applyFill="1" applyBorder="1" applyAlignment="1">
      <alignment horizontal="right" wrapText="1" indent="1"/>
    </xf>
    <xf numFmtId="4" fontId="21" fillId="33" borderId="11" xfId="0" applyNumberFormat="1" applyFont="1" applyFill="1" applyBorder="1" applyAlignment="1">
      <alignment horizontal="left" wrapText="1" indent="1"/>
    </xf>
    <xf numFmtId="4" fontId="20" fillId="33" borderId="11" xfId="0" applyNumberFormat="1" applyFont="1" applyFill="1" applyBorder="1" applyAlignment="1">
      <alignment horizontal="left" wrapText="1" indent="1"/>
    </xf>
    <xf numFmtId="4" fontId="18" fillId="0" borderId="0" xfId="0" applyNumberFormat="1" applyFont="1" applyAlignment="1">
      <alignment horizontal="left" indent="1"/>
    </xf>
    <xf numFmtId="4" fontId="20" fillId="33" borderId="11" xfId="0" applyNumberFormat="1" applyFont="1" applyFill="1" applyBorder="1" applyAlignment="1">
      <alignment horizontal="left" indent="1"/>
    </xf>
    <xf numFmtId="4" fontId="20" fillId="34" borderId="11" xfId="0" applyNumberFormat="1" applyFont="1" applyFill="1" applyBorder="1" applyAlignment="1">
      <alignment horizontal="left" indent="1"/>
    </xf>
    <xf numFmtId="0" fontId="21" fillId="36" borderId="11" xfId="0" applyFont="1" applyFill="1" applyBorder="1" applyAlignment="1">
      <alignment horizontal="left" wrapText="1" indent="1"/>
    </xf>
    <xf numFmtId="4" fontId="20" fillId="36" borderId="11" xfId="0" applyNumberFormat="1" applyFont="1" applyFill="1" applyBorder="1" applyAlignment="1">
      <alignment horizontal="left" indent="1"/>
    </xf>
    <xf numFmtId="4" fontId="21" fillId="36" borderId="11" xfId="0" applyNumberFormat="1" applyFont="1" applyFill="1" applyBorder="1" applyAlignment="1">
      <alignment horizontal="left" wrapText="1" indent="1"/>
    </xf>
    <xf numFmtId="0" fontId="29" fillId="34" borderId="11" xfId="0" applyFont="1" applyFill="1" applyBorder="1" applyAlignment="1">
      <alignment horizontal="left" wrapText="1" indent="2"/>
    </xf>
    <xf numFmtId="4" fontId="29" fillId="34" borderId="11" xfId="0" applyNumberFormat="1" applyFont="1" applyFill="1" applyBorder="1" applyAlignment="1">
      <alignment horizontal="right" wrapText="1" indent="1"/>
    </xf>
    <xf numFmtId="4" fontId="22" fillId="34" borderId="11" xfId="0" applyNumberFormat="1" applyFont="1" applyFill="1" applyBorder="1" applyAlignment="1">
      <alignment horizontal="left" wrapText="1" indent="1"/>
    </xf>
    <xf numFmtId="0" fontId="20" fillId="33" borderId="11" xfId="0" applyFont="1" applyFill="1" applyBorder="1" applyAlignment="1">
      <alignment horizontal="left" wrapText="1" indent="3"/>
    </xf>
    <xf numFmtId="4" fontId="21" fillId="36" borderId="11" xfId="0" applyNumberFormat="1" applyFont="1" applyFill="1" applyBorder="1" applyAlignment="1">
      <alignment horizontal="left" indent="1"/>
    </xf>
    <xf numFmtId="4" fontId="21" fillId="34" borderId="11" xfId="0" applyNumberFormat="1" applyFont="1" applyFill="1" applyBorder="1" applyAlignment="1">
      <alignment horizontal="left" indent="1"/>
    </xf>
    <xf numFmtId="4" fontId="21" fillId="33" borderId="11" xfId="0" applyNumberFormat="1" applyFont="1" applyFill="1" applyBorder="1" applyAlignment="1">
      <alignment horizontal="left" indent="1"/>
    </xf>
    <xf numFmtId="0" fontId="24" fillId="35" borderId="11" xfId="0" applyFont="1" applyFill="1" applyBorder="1" applyAlignment="1">
      <alignment horizontal="center" vertical="center" wrapText="1" indent="1"/>
    </xf>
    <xf numFmtId="0" fontId="27" fillId="35" borderId="11" xfId="0" applyFont="1" applyFill="1" applyBorder="1" applyAlignment="1">
      <alignment horizontal="center" vertical="center" wrapText="1" indent="1"/>
    </xf>
    <xf numFmtId="0" fontId="24" fillId="37" borderId="11" xfId="0" applyFont="1" applyFill="1" applyBorder="1" applyAlignment="1">
      <alignment horizontal="left" wrapText="1" indent="1"/>
    </xf>
    <xf numFmtId="4" fontId="24" fillId="37" borderId="11" xfId="0" applyNumberFormat="1" applyFont="1" applyFill="1" applyBorder="1" applyAlignment="1">
      <alignment horizontal="right" wrapText="1" indent="1"/>
    </xf>
    <xf numFmtId="0" fontId="25" fillId="33" borderId="11" xfId="0" applyFont="1" applyFill="1" applyBorder="1" applyAlignment="1">
      <alignment horizontal="left" wrapText="1" indent="1"/>
    </xf>
    <xf numFmtId="4" fontId="25" fillId="33" borderId="11" xfId="0" applyNumberFormat="1" applyFont="1" applyFill="1" applyBorder="1" applyAlignment="1">
      <alignment horizontal="right" wrapText="1" indent="1"/>
    </xf>
    <xf numFmtId="0" fontId="25" fillId="0" borderId="11" xfId="0" applyFont="1" applyFill="1" applyBorder="1" applyAlignment="1">
      <alignment horizontal="left" wrapText="1" indent="4"/>
    </xf>
    <xf numFmtId="4" fontId="25" fillId="33" borderId="11" xfId="0" applyNumberFormat="1" applyFont="1" applyFill="1" applyBorder="1" applyAlignment="1">
      <alignment horizontal="left" wrapText="1" indent="1"/>
    </xf>
    <xf numFmtId="0" fontId="25" fillId="33" borderId="11" xfId="0" applyFont="1" applyFill="1" applyBorder="1" applyAlignment="1">
      <alignment horizontal="left" wrapText="1" indent="2"/>
    </xf>
    <xf numFmtId="0" fontId="25" fillId="33" borderId="11" xfId="0" applyFont="1" applyFill="1" applyBorder="1" applyAlignment="1">
      <alignment horizontal="left" wrapText="1" indent="4"/>
    </xf>
    <xf numFmtId="0" fontId="25" fillId="0" borderId="11" xfId="0" applyFont="1" applyFill="1" applyBorder="1" applyAlignment="1">
      <alignment horizontal="left" wrapText="1" indent="2"/>
    </xf>
    <xf numFmtId="4" fontId="25" fillId="0" borderId="11" xfId="0" applyNumberFormat="1" applyFont="1" applyFill="1" applyBorder="1" applyAlignment="1">
      <alignment horizontal="left" wrapText="1" indent="1"/>
    </xf>
    <xf numFmtId="4" fontId="25" fillId="0" borderId="11" xfId="0" applyNumberFormat="1" applyFont="1" applyFill="1" applyBorder="1" applyAlignment="1">
      <alignment horizontal="right" wrapText="1" indent="1"/>
    </xf>
    <xf numFmtId="4" fontId="24" fillId="36" borderId="11" xfId="0" applyNumberFormat="1" applyFont="1" applyFill="1" applyBorder="1" applyAlignment="1">
      <alignment horizontal="right" wrapText="1" indent="1"/>
    </xf>
    <xf numFmtId="0" fontId="24" fillId="35" borderId="11" xfId="0" applyFont="1" applyFill="1" applyBorder="1" applyAlignment="1">
      <alignment horizontal="left" wrapText="1" indent="1"/>
    </xf>
    <xf numFmtId="4" fontId="24" fillId="35" borderId="11" xfId="0" applyNumberFormat="1" applyFont="1" applyFill="1" applyBorder="1" applyAlignment="1">
      <alignment horizontal="right" wrapText="1" indent="1"/>
    </xf>
    <xf numFmtId="0" fontId="25" fillId="33" borderId="11" xfId="0" applyFont="1" applyFill="1" applyBorder="1" applyAlignment="1">
      <alignment horizontal="left" wrapText="1" indent="3"/>
    </xf>
    <xf numFmtId="0" fontId="25" fillId="33" borderId="11" xfId="0" applyFont="1" applyFill="1" applyBorder="1" applyAlignment="1">
      <alignment horizontal="right" wrapText="1" indent="1"/>
    </xf>
    <xf numFmtId="0" fontId="25" fillId="33" borderId="11" xfId="0" applyFont="1" applyFill="1" applyBorder="1" applyAlignment="1">
      <alignment horizontal="left" vertical="center" wrapText="1" indent="3"/>
    </xf>
    <xf numFmtId="0" fontId="24" fillId="36" borderId="11" xfId="0" applyFont="1" applyFill="1" applyBorder="1" applyAlignment="1">
      <alignment horizontal="right" wrapText="1" indent="1"/>
    </xf>
    <xf numFmtId="0" fontId="28" fillId="33" borderId="11" xfId="0" applyFont="1" applyFill="1" applyBorder="1" applyAlignment="1">
      <alignment horizontal="left" wrapText="1" indent="3"/>
    </xf>
    <xf numFmtId="4" fontId="28" fillId="33" borderId="11" xfId="0" applyNumberFormat="1" applyFont="1" applyFill="1" applyBorder="1" applyAlignment="1">
      <alignment horizontal="right" wrapText="1" indent="1"/>
    </xf>
    <xf numFmtId="4" fontId="28" fillId="33" borderId="11" xfId="0" applyNumberFormat="1" applyFont="1" applyFill="1" applyBorder="1" applyAlignment="1">
      <alignment horizontal="left" wrapText="1" indent="1"/>
    </xf>
    <xf numFmtId="4" fontId="27" fillId="36" borderId="11" xfId="0" applyNumberFormat="1" applyFont="1" applyFill="1" applyBorder="1" applyAlignment="1">
      <alignment horizontal="right" wrapText="1" indent="1"/>
    </xf>
    <xf numFmtId="4" fontId="28" fillId="36" borderId="11" xfId="0" applyNumberFormat="1" applyFont="1" applyFill="1" applyBorder="1" applyAlignment="1">
      <alignment horizontal="right" wrapText="1" inden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0" fillId="39" borderId="11" xfId="0" applyFont="1" applyFill="1" applyBorder="1" applyAlignment="1">
      <alignment horizontal="left" wrapText="1" indent="1"/>
    </xf>
    <xf numFmtId="164" fontId="20" fillId="33" borderId="11" xfId="43" applyNumberFormat="1" applyFont="1" applyFill="1" applyBorder="1" applyAlignment="1">
      <alignment wrapText="1"/>
    </xf>
    <xf numFmtId="164" fontId="20" fillId="39" borderId="11" xfId="43" applyNumberFormat="1" applyFont="1" applyFill="1" applyBorder="1" applyAlignment="1">
      <alignment wrapText="1"/>
    </xf>
    <xf numFmtId="0" fontId="19" fillId="33" borderId="0" xfId="0" applyFont="1" applyFill="1" applyAlignment="1">
      <alignment horizontal="left" vertical="center"/>
    </xf>
    <xf numFmtId="0" fontId="32" fillId="0" borderId="0" xfId="0" applyFont="1" applyAlignment="1">
      <alignment horizontal="left" indent="1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left" vertical="center" wrapText="1"/>
    </xf>
    <xf numFmtId="4" fontId="35" fillId="0" borderId="0" xfId="0" applyNumberFormat="1" applyFont="1" applyAlignment="1">
      <alignment horizontal="right"/>
    </xf>
    <xf numFmtId="4" fontId="34" fillId="42" borderId="11" xfId="0" applyNumberFormat="1" applyFont="1" applyFill="1" applyBorder="1" applyAlignment="1">
      <alignment horizontal="right" wrapText="1"/>
    </xf>
    <xf numFmtId="0" fontId="36" fillId="0" borderId="0" xfId="0" applyFont="1"/>
    <xf numFmtId="4" fontId="33" fillId="43" borderId="11" xfId="0" applyNumberFormat="1" applyFont="1" applyFill="1" applyBorder="1" applyAlignment="1">
      <alignment horizontal="right" wrapText="1"/>
    </xf>
    <xf numFmtId="4" fontId="33" fillId="0" borderId="11" xfId="0" applyNumberFormat="1" applyFont="1" applyBorder="1" applyAlignment="1">
      <alignment horizontal="right" wrapText="1"/>
    </xf>
    <xf numFmtId="0" fontId="37" fillId="43" borderId="0" xfId="0" applyFont="1" applyFill="1"/>
    <xf numFmtId="0" fontId="33" fillId="43" borderId="0" xfId="0" applyFont="1" applyFill="1" applyAlignment="1">
      <alignment wrapText="1"/>
    </xf>
    <xf numFmtId="4" fontId="33" fillId="43" borderId="0" xfId="0" applyNumberFormat="1" applyFont="1" applyFill="1" applyAlignment="1">
      <alignment horizontal="right" wrapText="1"/>
    </xf>
    <xf numFmtId="4" fontId="33" fillId="0" borderId="0" xfId="0" applyNumberFormat="1" applyFont="1" applyAlignment="1">
      <alignment horizontal="right" wrapText="1"/>
    </xf>
    <xf numFmtId="0" fontId="39" fillId="0" borderId="0" xfId="0" applyFont="1"/>
    <xf numFmtId="4" fontId="34" fillId="39" borderId="17" xfId="0" applyNumberFormat="1" applyFont="1" applyFill="1" applyBorder="1" applyAlignment="1">
      <alignment horizontal="right" wrapText="1"/>
    </xf>
    <xf numFmtId="4" fontId="33" fillId="43" borderId="17" xfId="0" applyNumberFormat="1" applyFont="1" applyFill="1" applyBorder="1" applyAlignment="1">
      <alignment horizontal="right" wrapText="1"/>
    </xf>
    <xf numFmtId="0" fontId="33" fillId="0" borderId="0" xfId="0" applyFont="1" applyAlignment="1">
      <alignment horizontal="left" indent="1"/>
    </xf>
    <xf numFmtId="0" fontId="40" fillId="0" borderId="0" xfId="0" applyFont="1" applyAlignment="1">
      <alignment horizontal="left" indent="1"/>
    </xf>
    <xf numFmtId="164" fontId="20" fillId="0" borderId="11" xfId="43" applyNumberFormat="1" applyFont="1" applyFill="1" applyBorder="1" applyAlignment="1">
      <alignment wrapText="1"/>
    </xf>
    <xf numFmtId="0" fontId="21" fillId="35" borderId="17" xfId="0" applyFont="1" applyFill="1" applyBorder="1" applyAlignment="1">
      <alignment horizontal="center" vertical="center" wrapText="1" indent="1"/>
    </xf>
    <xf numFmtId="0" fontId="24" fillId="35" borderId="17" xfId="0" applyFont="1" applyFill="1" applyBorder="1" applyAlignment="1">
      <alignment horizontal="center" vertical="center" wrapText="1" indent="1"/>
    </xf>
    <xf numFmtId="0" fontId="34" fillId="39" borderId="17" xfId="0" applyFont="1" applyFill="1" applyBorder="1" applyAlignment="1">
      <alignment horizontal="center" vertical="center" wrapText="1"/>
    </xf>
    <xf numFmtId="0" fontId="33" fillId="43" borderId="17" xfId="0" applyFont="1" applyFill="1" applyBorder="1" applyAlignment="1">
      <alignment wrapText="1"/>
    </xf>
    <xf numFmtId="4" fontId="33" fillId="0" borderId="17" xfId="0" applyNumberFormat="1" applyFont="1" applyFill="1" applyBorder="1" applyAlignment="1">
      <alignment horizontal="right" wrapText="1"/>
    </xf>
    <xf numFmtId="0" fontId="34" fillId="42" borderId="11" xfId="0" applyFont="1" applyFill="1" applyBorder="1" applyAlignment="1">
      <alignment horizontal="left" vertical="center" wrapText="1"/>
    </xf>
    <xf numFmtId="0" fontId="33" fillId="43" borderId="11" xfId="0" applyFont="1" applyFill="1" applyBorder="1" applyAlignment="1">
      <alignment wrapText="1"/>
    </xf>
    <xf numFmtId="0" fontId="21" fillId="39" borderId="11" xfId="0" applyFont="1" applyFill="1" applyBorder="1" applyAlignment="1">
      <alignment horizontal="left" vertical="center" wrapText="1" indent="1"/>
    </xf>
    <xf numFmtId="0" fontId="21" fillId="39" borderId="11" xfId="0" applyFont="1" applyFill="1" applyBorder="1" applyAlignment="1">
      <alignment horizontal="center" vertical="center" wrapText="1" indent="1"/>
    </xf>
    <xf numFmtId="0" fontId="20" fillId="0" borderId="11" xfId="0" applyFont="1" applyBorder="1" applyAlignment="1">
      <alignment vertical="center" wrapText="1"/>
    </xf>
    <xf numFmtId="4" fontId="20" fillId="0" borderId="11" xfId="42" applyNumberFormat="1" applyFont="1" applyBorder="1" applyAlignment="1">
      <alignment horizontal="right" wrapText="1"/>
    </xf>
    <xf numFmtId="4" fontId="20" fillId="0" borderId="11" xfId="0" applyNumberFormat="1" applyFont="1" applyBorder="1" applyAlignment="1">
      <alignment horizontal="right" wrapText="1"/>
    </xf>
    <xf numFmtId="0" fontId="33" fillId="0" borderId="11" xfId="0" applyFont="1" applyBorder="1" applyAlignment="1">
      <alignment horizontal="left" vertical="center"/>
    </xf>
    <xf numFmtId="4" fontId="33" fillId="0" borderId="11" xfId="0" applyNumberFormat="1" applyFont="1" applyBorder="1" applyAlignment="1">
      <alignment horizontal="right"/>
    </xf>
    <xf numFmtId="0" fontId="21" fillId="39" borderId="11" xfId="0" applyFont="1" applyFill="1" applyBorder="1" applyAlignment="1">
      <alignment horizontal="left" vertical="center" wrapText="1"/>
    </xf>
    <xf numFmtId="4" fontId="33" fillId="39" borderId="11" xfId="0" applyNumberFormat="1" applyFont="1" applyFill="1" applyBorder="1" applyAlignment="1">
      <alignment horizontal="right"/>
    </xf>
    <xf numFmtId="0" fontId="21" fillId="40" borderId="11" xfId="0" applyFont="1" applyFill="1" applyBorder="1" applyAlignment="1">
      <alignment horizontal="left" vertical="center" wrapText="1"/>
    </xf>
    <xf numFmtId="4" fontId="21" fillId="40" borderId="11" xfId="43" applyNumberFormat="1" applyFont="1" applyFill="1" applyBorder="1" applyAlignment="1">
      <alignment wrapText="1"/>
    </xf>
    <xf numFmtId="4" fontId="21" fillId="41" borderId="11" xfId="43" applyNumberFormat="1" applyFont="1" applyFill="1" applyBorder="1" applyAlignment="1">
      <alignment wrapText="1"/>
    </xf>
    <xf numFmtId="165" fontId="29" fillId="41" borderId="11" xfId="43" applyNumberFormat="1" applyFont="1" applyFill="1" applyBorder="1" applyAlignment="1">
      <alignment wrapText="1"/>
    </xf>
    <xf numFmtId="4" fontId="34" fillId="0" borderId="17" xfId="0" applyNumberFormat="1" applyFont="1" applyFill="1" applyBorder="1" applyAlignment="1">
      <alignment horizontal="right" wrapText="1"/>
    </xf>
    <xf numFmtId="0" fontId="23" fillId="0" borderId="0" xfId="0" applyFont="1" applyAlignment="1">
      <alignment horizontal="center" vertical="center" wrapText="1"/>
    </xf>
    <xf numFmtId="0" fontId="31" fillId="35" borderId="0" xfId="44" applyFont="1" applyFill="1" applyAlignment="1">
      <alignment horizontal="center" vertical="center"/>
    </xf>
    <xf numFmtId="0" fontId="31" fillId="0" borderId="14" xfId="44" applyFont="1" applyBorder="1" applyAlignment="1">
      <alignment horizontal="center"/>
    </xf>
    <xf numFmtId="0" fontId="31" fillId="0" borderId="15" xfId="44" applyFont="1" applyBorder="1" applyAlignment="1">
      <alignment horizontal="center"/>
    </xf>
    <xf numFmtId="0" fontId="31" fillId="0" borderId="16" xfId="44" applyFont="1" applyBorder="1" applyAlignment="1">
      <alignment horizontal="center"/>
    </xf>
    <xf numFmtId="0" fontId="31" fillId="0" borderId="0" xfId="44" applyFont="1" applyAlignment="1">
      <alignment horizontal="center" vertical="center"/>
    </xf>
    <xf numFmtId="0" fontId="31" fillId="0" borderId="0" xfId="44" applyFont="1" applyAlignment="1">
      <alignment horizontal="center"/>
    </xf>
    <xf numFmtId="4" fontId="38" fillId="33" borderId="0" xfId="0" applyNumberFormat="1" applyFont="1" applyFill="1" applyAlignment="1">
      <alignment horizontal="center"/>
    </xf>
    <xf numFmtId="0" fontId="23" fillId="0" borderId="0" xfId="0" applyFont="1" applyBorder="1" applyAlignment="1">
      <alignment horizontal="center" vertical="center" wrapText="1"/>
    </xf>
    <xf numFmtId="0" fontId="24" fillId="38" borderId="11" xfId="0" applyFont="1" applyFill="1" applyBorder="1" applyAlignment="1">
      <alignment horizontal="left" wrapText="1" indent="1"/>
    </xf>
    <xf numFmtId="0" fontId="0" fillId="0" borderId="11" xfId="0" applyBorder="1" applyAlignment="1">
      <alignment horizontal="left" wrapText="1" indent="1"/>
    </xf>
    <xf numFmtId="0" fontId="24" fillId="36" borderId="11" xfId="0" applyFont="1" applyFill="1" applyBorder="1" applyAlignment="1">
      <alignment horizontal="left" wrapText="1" indent="1"/>
    </xf>
    <xf numFmtId="0" fontId="24" fillId="38" borderId="12" xfId="0" applyFont="1" applyFill="1" applyBorder="1" applyAlignment="1">
      <alignment horizontal="left" wrapText="1" indent="1"/>
    </xf>
    <xf numFmtId="0" fontId="0" fillId="0" borderId="13" xfId="0" applyBorder="1" applyAlignment="1">
      <alignment horizontal="left" wrapText="1" indent="1"/>
    </xf>
    <xf numFmtId="0" fontId="0" fillId="0" borderId="10" xfId="0" applyBorder="1" applyAlignment="1">
      <alignment horizontal="left" wrapText="1" indent="1"/>
    </xf>
    <xf numFmtId="0" fontId="24" fillId="36" borderId="12" xfId="0" applyFont="1" applyFill="1" applyBorder="1" applyAlignment="1">
      <alignment horizontal="left" wrapText="1" indent="1"/>
    </xf>
  </cellXfs>
  <cellStyles count="45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Obično_bilanca" xfId="44" xr:uid="{06CC77F7-C499-48CE-9531-82347D827AD2}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  <cellStyle name="Valuta" xfId="43" builtinId="4"/>
    <cellStyle name="Zarez" xfId="42" builtinId="3"/>
  </cellStyles>
  <dxfs count="0"/>
  <tableStyles count="0" defaultTableStyle="TableStyleMedium2" defaultPivotStyle="PivotStyleLight16"/>
  <colors>
    <mruColors>
      <color rgb="FF87CE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B0678-166C-4F49-A0C8-D2353ACB5431}">
  <dimension ref="A1:M36"/>
  <sheetViews>
    <sheetView tabSelected="1" workbookViewId="0">
      <selection activeCell="M10" sqref="M10"/>
    </sheetView>
  </sheetViews>
  <sheetFormatPr defaultColWidth="9.140625" defaultRowHeight="11.25"/>
  <cols>
    <col min="1" max="1" width="36.5703125" style="1" customWidth="1"/>
    <col min="2" max="5" width="18.7109375" style="1" customWidth="1"/>
    <col min="6" max="7" width="10.7109375" style="1" customWidth="1"/>
    <col min="8" max="16384" width="9.140625" style="1"/>
  </cols>
  <sheetData>
    <row r="1" spans="1:13" ht="71.45" customHeight="1">
      <c r="A1" s="101" t="s">
        <v>152</v>
      </c>
      <c r="B1" s="101"/>
      <c r="C1" s="101"/>
      <c r="D1" s="101"/>
      <c r="E1" s="101"/>
      <c r="F1" s="101"/>
      <c r="G1" s="101"/>
    </row>
    <row r="2" spans="1:13" s="56" customFormat="1" ht="15.75">
      <c r="A2" s="102" t="s">
        <v>129</v>
      </c>
      <c r="B2" s="102"/>
      <c r="C2" s="102"/>
      <c r="D2" s="102"/>
      <c r="E2" s="102"/>
      <c r="F2" s="102"/>
      <c r="G2" s="102"/>
      <c r="M2" s="57"/>
    </row>
    <row r="3" spans="1:13" ht="15.75">
      <c r="A3" s="103" t="s">
        <v>1</v>
      </c>
      <c r="B3" s="104"/>
      <c r="C3" s="104"/>
      <c r="D3" s="104"/>
      <c r="E3" s="104"/>
      <c r="F3" s="104"/>
      <c r="G3" s="105"/>
    </row>
    <row r="4" spans="1:13" s="2" customFormat="1" ht="39.950000000000003" customHeight="1">
      <c r="A4" s="31" t="s">
        <v>0</v>
      </c>
      <c r="B4" s="31" t="s">
        <v>153</v>
      </c>
      <c r="C4" s="31" t="s">
        <v>114</v>
      </c>
      <c r="D4" s="31" t="s">
        <v>115</v>
      </c>
      <c r="E4" s="31" t="s">
        <v>154</v>
      </c>
      <c r="F4" s="31" t="s">
        <v>150</v>
      </c>
      <c r="G4" s="31" t="s">
        <v>151</v>
      </c>
    </row>
    <row r="5" spans="1:13" s="3" customFormat="1" ht="12.75">
      <c r="A5" s="14" t="s">
        <v>130</v>
      </c>
      <c r="B5" s="59">
        <v>758471.13</v>
      </c>
      <c r="C5" s="59">
        <v>1811036.06</v>
      </c>
      <c r="D5" s="59">
        <v>1811036.06</v>
      </c>
      <c r="E5" s="59">
        <v>784340.95</v>
      </c>
      <c r="F5" s="59">
        <f>E5/B5*100</f>
        <v>103.41078506178607</v>
      </c>
      <c r="G5" s="59">
        <f>E5/D5*100</f>
        <v>43.308963709977142</v>
      </c>
    </row>
    <row r="6" spans="1:13" s="3" customFormat="1" ht="25.5">
      <c r="A6" s="14" t="s">
        <v>131</v>
      </c>
      <c r="B6" s="59">
        <v>0</v>
      </c>
      <c r="C6" s="59">
        <v>0</v>
      </c>
      <c r="D6" s="59"/>
      <c r="E6" s="59">
        <v>0</v>
      </c>
      <c r="F6" s="59">
        <v>0</v>
      </c>
      <c r="G6" s="59">
        <v>0</v>
      </c>
    </row>
    <row r="7" spans="1:13" s="3" customFormat="1" ht="12.75">
      <c r="A7" s="58" t="s">
        <v>132</v>
      </c>
      <c r="B7" s="60">
        <f>SUM(B5:B6)</f>
        <v>758471.13</v>
      </c>
      <c r="C7" s="60">
        <f t="shared" ref="C7:E7" si="0">SUM(C5:C6)</f>
        <v>1811036.06</v>
      </c>
      <c r="D7" s="60">
        <f t="shared" si="0"/>
        <v>1811036.06</v>
      </c>
      <c r="E7" s="60">
        <f t="shared" si="0"/>
        <v>784340.95</v>
      </c>
      <c r="F7" s="60">
        <f t="shared" ref="F7:F11" si="1">E7/B7*100</f>
        <v>103.41078506178607</v>
      </c>
      <c r="G7" s="60">
        <f t="shared" ref="G7:G11" si="2">E7/D7*100</f>
        <v>43.308963709977142</v>
      </c>
    </row>
    <row r="8" spans="1:13" s="3" customFormat="1" ht="12.75">
      <c r="A8" s="14" t="s">
        <v>133</v>
      </c>
      <c r="B8" s="59">
        <v>881675.71</v>
      </c>
      <c r="C8" s="59">
        <v>1813175.06</v>
      </c>
      <c r="D8" s="59">
        <v>1813175.06</v>
      </c>
      <c r="E8" s="59">
        <v>782440.83</v>
      </c>
      <c r="F8" s="59">
        <f t="shared" si="1"/>
        <v>88.744741533142616</v>
      </c>
      <c r="G8" s="59">
        <f t="shared" si="2"/>
        <v>43.153077011769611</v>
      </c>
    </row>
    <row r="9" spans="1:13" s="3" customFormat="1" ht="12.75">
      <c r="A9" s="14" t="s">
        <v>134</v>
      </c>
      <c r="B9" s="59">
        <v>5338.6</v>
      </c>
      <c r="C9" s="59">
        <v>5861</v>
      </c>
      <c r="D9" s="79">
        <v>5861</v>
      </c>
      <c r="E9" s="59">
        <v>0</v>
      </c>
      <c r="F9" s="59">
        <f t="shared" si="1"/>
        <v>0</v>
      </c>
      <c r="G9" s="59">
        <f t="shared" si="2"/>
        <v>0</v>
      </c>
    </row>
    <row r="10" spans="1:13" s="3" customFormat="1" ht="12.75">
      <c r="A10" s="58" t="s">
        <v>135</v>
      </c>
      <c r="B10" s="60">
        <f>SUM(B8:B9)</f>
        <v>887014.30999999994</v>
      </c>
      <c r="C10" s="60">
        <f t="shared" ref="C10:E10" si="3">SUM(C8:C9)</f>
        <v>1819036.06</v>
      </c>
      <c r="D10" s="60">
        <f t="shared" si="3"/>
        <v>1819036.06</v>
      </c>
      <c r="E10" s="60">
        <f t="shared" si="3"/>
        <v>782440.83</v>
      </c>
      <c r="F10" s="60">
        <f t="shared" si="1"/>
        <v>88.210620863602529</v>
      </c>
      <c r="G10" s="60">
        <f t="shared" si="2"/>
        <v>43.014036236312982</v>
      </c>
    </row>
    <row r="11" spans="1:13" s="61" customFormat="1" ht="12.75">
      <c r="A11" s="96" t="s">
        <v>136</v>
      </c>
      <c r="B11" s="97">
        <f>B7-B10</f>
        <v>-128543.17999999993</v>
      </c>
      <c r="C11" s="97">
        <f t="shared" ref="C11:E11" si="4">C7-C10</f>
        <v>-8000</v>
      </c>
      <c r="D11" s="97">
        <f t="shared" si="4"/>
        <v>-8000</v>
      </c>
      <c r="E11" s="97">
        <f t="shared" si="4"/>
        <v>1900.1199999999953</v>
      </c>
      <c r="F11" s="98">
        <f t="shared" si="1"/>
        <v>-1.4781958871719185</v>
      </c>
      <c r="G11" s="99">
        <f t="shared" si="2"/>
        <v>-23.751499999999943</v>
      </c>
    </row>
    <row r="12" spans="1:13" s="61" customFormat="1" ht="12">
      <c r="A12" s="62"/>
      <c r="B12" s="62"/>
      <c r="C12" s="62"/>
      <c r="D12" s="62"/>
      <c r="E12" s="62"/>
      <c r="F12" s="62"/>
      <c r="G12" s="62"/>
    </row>
    <row r="13" spans="1:13" ht="12">
      <c r="A13" s="62"/>
      <c r="B13" s="62"/>
      <c r="C13" s="62"/>
      <c r="D13" s="62"/>
      <c r="E13" s="62"/>
      <c r="F13" s="62"/>
      <c r="G13" s="62"/>
    </row>
    <row r="14" spans="1:13" ht="15.75">
      <c r="A14" s="106" t="s">
        <v>137</v>
      </c>
      <c r="B14" s="106"/>
      <c r="C14" s="106"/>
      <c r="D14" s="106"/>
      <c r="E14" s="106"/>
      <c r="F14" s="106"/>
      <c r="G14" s="106"/>
    </row>
    <row r="15" spans="1:13" ht="39.950000000000003" customHeight="1">
      <c r="A15" s="31" t="s">
        <v>0</v>
      </c>
      <c r="B15" s="31" t="s">
        <v>153</v>
      </c>
      <c r="C15" s="31" t="s">
        <v>114</v>
      </c>
      <c r="D15" s="31" t="s">
        <v>115</v>
      </c>
      <c r="E15" s="31" t="s">
        <v>154</v>
      </c>
      <c r="F15" s="31" t="s">
        <v>150</v>
      </c>
      <c r="G15" s="31" t="s">
        <v>151</v>
      </c>
    </row>
    <row r="16" spans="1:13" ht="12.75">
      <c r="A16" s="87" t="s">
        <v>138</v>
      </c>
      <c r="B16" s="88"/>
      <c r="C16" s="88"/>
      <c r="D16" s="88"/>
      <c r="E16" s="88"/>
      <c r="F16" s="88"/>
      <c r="G16" s="88"/>
    </row>
    <row r="17" spans="1:7" ht="12.75">
      <c r="A17" s="89" t="s">
        <v>139</v>
      </c>
      <c r="B17" s="90">
        <v>0</v>
      </c>
      <c r="C17" s="91">
        <v>0</v>
      </c>
      <c r="D17" s="91">
        <v>0</v>
      </c>
      <c r="E17" s="91">
        <v>0</v>
      </c>
      <c r="F17" s="91">
        <v>0</v>
      </c>
      <c r="G17" s="91">
        <v>0</v>
      </c>
    </row>
    <row r="18" spans="1:7" ht="12.75">
      <c r="A18" s="92" t="s">
        <v>140</v>
      </c>
      <c r="B18" s="93">
        <v>0</v>
      </c>
      <c r="C18" s="93">
        <v>0</v>
      </c>
      <c r="D18" s="93">
        <v>0</v>
      </c>
      <c r="E18" s="93">
        <v>0</v>
      </c>
      <c r="F18" s="93">
        <v>0</v>
      </c>
      <c r="G18" s="93">
        <v>0</v>
      </c>
    </row>
    <row r="19" spans="1:7" s="63" customFormat="1" ht="25.5">
      <c r="A19" s="94" t="s">
        <v>141</v>
      </c>
      <c r="B19" s="95">
        <v>0</v>
      </c>
      <c r="C19" s="95">
        <v>0</v>
      </c>
      <c r="D19" s="95">
        <v>0</v>
      </c>
      <c r="E19" s="95">
        <v>0</v>
      </c>
      <c r="F19" s="95">
        <v>0</v>
      </c>
      <c r="G19" s="95">
        <v>0</v>
      </c>
    </row>
    <row r="20" spans="1:7" s="63" customFormat="1" ht="14.25">
      <c r="A20" s="64"/>
      <c r="B20" s="65"/>
      <c r="C20" s="65"/>
      <c r="D20" s="65"/>
      <c r="E20" s="65"/>
      <c r="F20" s="65"/>
      <c r="G20" s="65"/>
    </row>
    <row r="21" spans="1:7" s="63" customFormat="1" ht="14.25">
      <c r="A21" s="64"/>
      <c r="B21" s="65"/>
      <c r="C21" s="65"/>
      <c r="D21" s="65"/>
      <c r="E21" s="65"/>
      <c r="F21" s="65"/>
      <c r="G21" s="65"/>
    </row>
    <row r="22" spans="1:7" s="63" customFormat="1" ht="15.75">
      <c r="A22" s="107" t="s">
        <v>142</v>
      </c>
      <c r="B22" s="107"/>
      <c r="C22" s="107"/>
      <c r="D22" s="107"/>
      <c r="E22" s="107"/>
      <c r="F22" s="107"/>
      <c r="G22" s="107"/>
    </row>
    <row r="23" spans="1:7" ht="39.950000000000003" customHeight="1">
      <c r="A23" s="31" t="s">
        <v>0</v>
      </c>
      <c r="B23" s="31" t="s">
        <v>153</v>
      </c>
      <c r="C23" s="31" t="s">
        <v>114</v>
      </c>
      <c r="D23" s="31" t="s">
        <v>115</v>
      </c>
      <c r="E23" s="31" t="s">
        <v>154</v>
      </c>
      <c r="F23" s="31" t="s">
        <v>150</v>
      </c>
      <c r="G23" s="31" t="s">
        <v>151</v>
      </c>
    </row>
    <row r="24" spans="1:7" s="67" customFormat="1" ht="18">
      <c r="A24" s="85" t="s">
        <v>143</v>
      </c>
      <c r="B24" s="66">
        <f>B25+B26</f>
        <v>30454.62</v>
      </c>
      <c r="C24" s="66">
        <f>C25+C26</f>
        <v>8000</v>
      </c>
      <c r="D24" s="66">
        <f t="shared" ref="D24:E24" si="5">D25+D26</f>
        <v>8000</v>
      </c>
      <c r="E24" s="66">
        <f t="shared" si="5"/>
        <v>-102817.07</v>
      </c>
      <c r="F24" s="66">
        <f>E24/B24*100</f>
        <v>-337.60746316979169</v>
      </c>
      <c r="G24" s="66">
        <f>E24/D24*100</f>
        <v>-1285.213375</v>
      </c>
    </row>
    <row r="25" spans="1:7" s="67" customFormat="1" ht="26.25">
      <c r="A25" s="86" t="s">
        <v>144</v>
      </c>
      <c r="B25" s="68">
        <v>30454.62</v>
      </c>
      <c r="C25" s="68">
        <v>8000</v>
      </c>
      <c r="D25" s="68">
        <v>8000</v>
      </c>
      <c r="E25" s="68">
        <v>14387.23</v>
      </c>
      <c r="F25" s="69">
        <f>E25/B25*100</f>
        <v>47.241535110272267</v>
      </c>
      <c r="G25" s="69">
        <f>F25/C25*100</f>
        <v>0.59051918887840327</v>
      </c>
    </row>
    <row r="26" spans="1:7" s="70" customFormat="1" ht="15.75">
      <c r="A26" s="86" t="s">
        <v>145</v>
      </c>
      <c r="B26" s="68">
        <v>0</v>
      </c>
      <c r="C26" s="68">
        <v>0</v>
      </c>
      <c r="D26" s="68">
        <v>0</v>
      </c>
      <c r="E26" s="68">
        <v>-117204.3</v>
      </c>
      <c r="F26" s="69"/>
      <c r="G26" s="69"/>
    </row>
    <row r="27" spans="1:7" s="70" customFormat="1" ht="15.75">
      <c r="A27" s="71"/>
      <c r="B27" s="72"/>
      <c r="C27" s="72"/>
      <c r="D27" s="72"/>
      <c r="E27" s="72"/>
      <c r="F27" s="73"/>
      <c r="G27" s="73"/>
    </row>
    <row r="28" spans="1:7" s="74" customFormat="1" ht="15.75">
      <c r="A28" s="108" t="s">
        <v>146</v>
      </c>
      <c r="B28" s="108"/>
      <c r="C28" s="108"/>
      <c r="D28" s="108"/>
      <c r="E28" s="108"/>
      <c r="F28" s="108"/>
      <c r="G28" s="108"/>
    </row>
    <row r="29" spans="1:7" s="74" customFormat="1" ht="39.950000000000003" customHeight="1">
      <c r="A29" s="80" t="s">
        <v>0</v>
      </c>
      <c r="B29" s="81" t="s">
        <v>153</v>
      </c>
      <c r="C29" s="81"/>
      <c r="D29" s="81"/>
      <c r="E29" s="81" t="s">
        <v>154</v>
      </c>
      <c r="F29" s="81" t="s">
        <v>150</v>
      </c>
    </row>
    <row r="30" spans="1:7" ht="25.5">
      <c r="A30" s="82" t="s">
        <v>147</v>
      </c>
      <c r="B30" s="75">
        <f>B31+B32</f>
        <v>-98088.559999999939</v>
      </c>
      <c r="C30" s="75"/>
      <c r="D30" s="75"/>
      <c r="E30" s="75">
        <f>E31+E32</f>
        <v>-100916.95000000001</v>
      </c>
      <c r="F30" s="75">
        <f>E30/B30*100</f>
        <v>102.88350649657826</v>
      </c>
    </row>
    <row r="31" spans="1:7" s="67" customFormat="1" ht="18">
      <c r="A31" s="83" t="s">
        <v>148</v>
      </c>
      <c r="B31" s="76"/>
      <c r="C31" s="76"/>
      <c r="D31" s="76"/>
      <c r="E31" s="76"/>
      <c r="F31" s="100"/>
    </row>
    <row r="32" spans="1:7" s="70" customFormat="1" ht="15.75">
      <c r="A32" s="83" t="s">
        <v>149</v>
      </c>
      <c r="B32" s="76">
        <f>B11+B24</f>
        <v>-98088.559999999939</v>
      </c>
      <c r="C32" s="76"/>
      <c r="D32" s="76"/>
      <c r="E32" s="76">
        <f>E11+E24</f>
        <v>-100916.95000000001</v>
      </c>
      <c r="F32" s="84">
        <f t="shared" ref="F32" si="6">E32/B32*100</f>
        <v>102.88350649657826</v>
      </c>
    </row>
    <row r="33" spans="1:7" s="74" customFormat="1" ht="12.75">
      <c r="A33" s="77"/>
      <c r="B33" s="1"/>
      <c r="C33" s="1"/>
      <c r="D33" s="1"/>
      <c r="E33" s="1"/>
      <c r="F33" s="1"/>
      <c r="G33" s="1"/>
    </row>
    <row r="34" spans="1:7" ht="12">
      <c r="E34" s="62"/>
    </row>
    <row r="36" spans="1:7" ht="12.75">
      <c r="E36" s="78"/>
    </row>
  </sheetData>
  <mergeCells count="6">
    <mergeCell ref="A28:G28"/>
    <mergeCell ref="A1:G1"/>
    <mergeCell ref="A2:G2"/>
    <mergeCell ref="A3:G3"/>
    <mergeCell ref="A14:G14"/>
    <mergeCell ref="A22:G22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5"/>
  <sheetViews>
    <sheetView showGridLines="0" topLeftCell="A52" workbookViewId="0">
      <selection activeCell="A4" sqref="A4:G4"/>
    </sheetView>
  </sheetViews>
  <sheetFormatPr defaultRowHeight="11.25"/>
  <cols>
    <col min="1" max="1" width="55.140625" style="1" customWidth="1"/>
    <col min="2" max="5" width="15.7109375" style="1" customWidth="1"/>
    <col min="6" max="7" width="10.7109375" style="1" customWidth="1"/>
    <col min="8" max="16384" width="9.140625" style="1"/>
  </cols>
  <sheetData>
    <row r="1" spans="1:7" ht="80.099999999999994" customHeight="1">
      <c r="A1" s="109" t="s">
        <v>117</v>
      </c>
      <c r="B1" s="109"/>
      <c r="C1" s="109"/>
      <c r="D1" s="109"/>
      <c r="E1" s="109"/>
      <c r="F1" s="109"/>
      <c r="G1" s="109"/>
    </row>
    <row r="2" spans="1:7" ht="27" customHeight="1">
      <c r="A2" s="110" t="s">
        <v>1</v>
      </c>
      <c r="B2" s="111"/>
      <c r="C2" s="111"/>
      <c r="D2" s="111"/>
      <c r="E2" s="111"/>
      <c r="F2" s="111"/>
      <c r="G2" s="111"/>
    </row>
    <row r="3" spans="1:7" s="3" customFormat="1" ht="27" customHeight="1">
      <c r="A3" s="112" t="s">
        <v>112</v>
      </c>
      <c r="B3" s="111"/>
      <c r="C3" s="111"/>
      <c r="D3" s="111"/>
      <c r="E3" s="111"/>
      <c r="F3" s="111"/>
      <c r="G3" s="111"/>
    </row>
    <row r="4" spans="1:7" s="5" customFormat="1" ht="60" customHeight="1">
      <c r="A4" s="31" t="s">
        <v>0</v>
      </c>
      <c r="B4" s="31" t="s">
        <v>113</v>
      </c>
      <c r="C4" s="31" t="s">
        <v>114</v>
      </c>
      <c r="D4" s="31" t="s">
        <v>115</v>
      </c>
      <c r="E4" s="31" t="s">
        <v>116</v>
      </c>
      <c r="F4" s="31" t="s">
        <v>127</v>
      </c>
      <c r="G4" s="31" t="s">
        <v>128</v>
      </c>
    </row>
    <row r="5" spans="1:7" s="3" customFormat="1" ht="24" customHeight="1">
      <c r="A5" s="33" t="s">
        <v>2</v>
      </c>
      <c r="B5" s="34">
        <v>758471.13</v>
      </c>
      <c r="C5" s="34">
        <v>1811036.06</v>
      </c>
      <c r="D5" s="34">
        <v>1811036.06</v>
      </c>
      <c r="E5" s="34">
        <v>784340.95</v>
      </c>
      <c r="F5" s="34">
        <v>103.41</v>
      </c>
      <c r="G5" s="34">
        <v>43.31</v>
      </c>
    </row>
    <row r="6" spans="1:7" s="3" customFormat="1" ht="17.100000000000001" customHeight="1">
      <c r="A6" s="35" t="s">
        <v>3</v>
      </c>
      <c r="B6" s="36">
        <v>677289.91</v>
      </c>
      <c r="C6" s="36">
        <v>1590434.5</v>
      </c>
      <c r="D6" s="36">
        <v>1590434.5</v>
      </c>
      <c r="E6" s="36">
        <v>671615.17</v>
      </c>
      <c r="F6" s="36">
        <v>99.16</v>
      </c>
      <c r="G6" s="36">
        <v>42.23</v>
      </c>
    </row>
    <row r="7" spans="1:7" s="3" customFormat="1" ht="24">
      <c r="A7" s="37" t="s">
        <v>4</v>
      </c>
      <c r="B7" s="36">
        <v>677289.91</v>
      </c>
      <c r="C7" s="38"/>
      <c r="D7" s="38"/>
      <c r="E7" s="36">
        <v>671615.17</v>
      </c>
      <c r="F7" s="36">
        <v>99.16</v>
      </c>
      <c r="G7" s="38"/>
    </row>
    <row r="8" spans="1:7" s="3" customFormat="1" ht="24">
      <c r="A8" s="39" t="s">
        <v>5</v>
      </c>
      <c r="B8" s="36">
        <v>677289.91</v>
      </c>
      <c r="C8" s="38"/>
      <c r="D8" s="38"/>
      <c r="E8" s="36">
        <v>671615.17</v>
      </c>
      <c r="F8" s="36">
        <v>99.16</v>
      </c>
      <c r="G8" s="38"/>
    </row>
    <row r="9" spans="1:7" s="3" customFormat="1" ht="17.100000000000001" customHeight="1">
      <c r="A9" s="35" t="s">
        <v>6</v>
      </c>
      <c r="B9" s="36">
        <v>5.05</v>
      </c>
      <c r="C9" s="36">
        <v>8</v>
      </c>
      <c r="D9" s="36">
        <v>8</v>
      </c>
      <c r="E9" s="36">
        <v>0.51</v>
      </c>
      <c r="F9" s="36">
        <v>10.1</v>
      </c>
      <c r="G9" s="36">
        <v>6.38</v>
      </c>
    </row>
    <row r="10" spans="1:7" s="3" customFormat="1" ht="17.100000000000001" customHeight="1">
      <c r="A10" s="40" t="s">
        <v>7</v>
      </c>
      <c r="B10" s="36">
        <v>5.05</v>
      </c>
      <c r="C10" s="38"/>
      <c r="D10" s="38"/>
      <c r="E10" s="36">
        <v>0.51</v>
      </c>
      <c r="F10" s="36">
        <v>10.1</v>
      </c>
      <c r="G10" s="38"/>
    </row>
    <row r="11" spans="1:7" s="3" customFormat="1" ht="17.100000000000001" customHeight="1">
      <c r="A11" s="39" t="s">
        <v>8</v>
      </c>
      <c r="B11" s="36">
        <v>5.05</v>
      </c>
      <c r="C11" s="38"/>
      <c r="D11" s="38"/>
      <c r="E11" s="36">
        <v>0.51</v>
      </c>
      <c r="F11" s="36">
        <v>10.1</v>
      </c>
      <c r="G11" s="38"/>
    </row>
    <row r="12" spans="1:7" s="3" customFormat="1" ht="24">
      <c r="A12" s="35" t="s">
        <v>9</v>
      </c>
      <c r="B12" s="36">
        <v>1660</v>
      </c>
      <c r="C12" s="36">
        <v>7790</v>
      </c>
      <c r="D12" s="36">
        <v>7790</v>
      </c>
      <c r="E12" s="36">
        <v>1560</v>
      </c>
      <c r="F12" s="36">
        <v>93.98</v>
      </c>
      <c r="G12" s="36">
        <v>20.03</v>
      </c>
    </row>
    <row r="13" spans="1:7" s="3" customFormat="1" ht="17.100000000000001" customHeight="1">
      <c r="A13" s="40" t="s">
        <v>10</v>
      </c>
      <c r="B13" s="36">
        <v>1660</v>
      </c>
      <c r="C13" s="38"/>
      <c r="D13" s="38"/>
      <c r="E13" s="36">
        <v>1560</v>
      </c>
      <c r="F13" s="36">
        <v>93.98</v>
      </c>
      <c r="G13" s="38"/>
    </row>
    <row r="14" spans="1:7" s="3" customFormat="1" ht="17.100000000000001" customHeight="1">
      <c r="A14" s="39" t="s">
        <v>11</v>
      </c>
      <c r="B14" s="36">
        <v>1660</v>
      </c>
      <c r="C14" s="38"/>
      <c r="D14" s="38"/>
      <c r="E14" s="36">
        <v>1560</v>
      </c>
      <c r="F14" s="36">
        <v>93.98</v>
      </c>
      <c r="G14" s="38"/>
    </row>
    <row r="15" spans="1:7" s="3" customFormat="1" ht="24">
      <c r="A15" s="35" t="s">
        <v>12</v>
      </c>
      <c r="B15" s="36">
        <v>9130.58</v>
      </c>
      <c r="C15" s="36">
        <v>19470</v>
      </c>
      <c r="D15" s="36">
        <v>19470</v>
      </c>
      <c r="E15" s="36">
        <v>10134.65</v>
      </c>
      <c r="F15" s="36">
        <v>111</v>
      </c>
      <c r="G15" s="36">
        <v>52.05</v>
      </c>
    </row>
    <row r="16" spans="1:7" s="3" customFormat="1" ht="17.100000000000001" customHeight="1">
      <c r="A16" s="40" t="s">
        <v>13</v>
      </c>
      <c r="B16" s="36">
        <v>9130.58</v>
      </c>
      <c r="C16" s="38"/>
      <c r="D16" s="38"/>
      <c r="E16" s="36">
        <v>9724.3700000000008</v>
      </c>
      <c r="F16" s="36">
        <v>106.5</v>
      </c>
      <c r="G16" s="38"/>
    </row>
    <row r="17" spans="1:7" s="3" customFormat="1" ht="17.100000000000001" customHeight="1">
      <c r="A17" s="39" t="s">
        <v>14</v>
      </c>
      <c r="B17" s="36">
        <v>9130.58</v>
      </c>
      <c r="C17" s="38"/>
      <c r="D17" s="38"/>
      <c r="E17" s="36">
        <v>9724.3700000000008</v>
      </c>
      <c r="F17" s="36">
        <v>106.5</v>
      </c>
      <c r="G17" s="38"/>
    </row>
    <row r="18" spans="1:7" s="3" customFormat="1" ht="24">
      <c r="A18" s="40" t="s">
        <v>15</v>
      </c>
      <c r="B18" s="38"/>
      <c r="C18" s="38"/>
      <c r="D18" s="38"/>
      <c r="E18" s="36">
        <v>410.28</v>
      </c>
      <c r="F18" s="38"/>
      <c r="G18" s="38"/>
    </row>
    <row r="19" spans="1:7" s="5" customFormat="1" ht="12">
      <c r="A19" s="41" t="s">
        <v>16</v>
      </c>
      <c r="B19" s="42"/>
      <c r="C19" s="42"/>
      <c r="D19" s="42"/>
      <c r="E19" s="43">
        <v>410.28</v>
      </c>
      <c r="F19" s="42"/>
      <c r="G19" s="42"/>
    </row>
    <row r="20" spans="1:7" s="3" customFormat="1" ht="24">
      <c r="A20" s="35" t="s">
        <v>17</v>
      </c>
      <c r="B20" s="36">
        <v>70385.59</v>
      </c>
      <c r="C20" s="36">
        <v>193333.56</v>
      </c>
      <c r="D20" s="36">
        <v>193333.56</v>
      </c>
      <c r="E20" s="36">
        <v>101030.62</v>
      </c>
      <c r="F20" s="36">
        <v>143.54</v>
      </c>
      <c r="G20" s="36">
        <v>52.26</v>
      </c>
    </row>
    <row r="21" spans="1:7" s="3" customFormat="1" ht="24">
      <c r="A21" s="40" t="s">
        <v>18</v>
      </c>
      <c r="B21" s="36">
        <v>70385.59</v>
      </c>
      <c r="C21" s="38"/>
      <c r="D21" s="38"/>
      <c r="E21" s="36">
        <v>101030.62</v>
      </c>
      <c r="F21" s="36">
        <v>143.54</v>
      </c>
      <c r="G21" s="38"/>
    </row>
    <row r="22" spans="1:7" s="3" customFormat="1" ht="24">
      <c r="A22" s="39" t="s">
        <v>19</v>
      </c>
      <c r="B22" s="36">
        <v>70385.59</v>
      </c>
      <c r="C22" s="38"/>
      <c r="D22" s="38"/>
      <c r="E22" s="36">
        <v>101030.62</v>
      </c>
      <c r="F22" s="36">
        <v>143.54</v>
      </c>
      <c r="G22" s="38"/>
    </row>
    <row r="23" spans="1:7" s="3" customFormat="1" ht="27" customHeight="1">
      <c r="A23" s="4" t="s">
        <v>20</v>
      </c>
      <c r="B23" s="44">
        <v>758471.13</v>
      </c>
      <c r="C23" s="44">
        <v>1811036.06</v>
      </c>
      <c r="D23" s="44">
        <v>1811036.06</v>
      </c>
      <c r="E23" s="44">
        <v>784340.95</v>
      </c>
      <c r="F23" s="44">
        <v>103.41</v>
      </c>
      <c r="G23" s="44">
        <v>43.31</v>
      </c>
    </row>
    <row r="24" spans="1:7" s="3" customFormat="1" ht="25.5" customHeight="1">
      <c r="A24" s="45" t="s">
        <v>21</v>
      </c>
      <c r="B24" s="46">
        <v>881675.71</v>
      </c>
      <c r="C24" s="46">
        <v>1813175.06</v>
      </c>
      <c r="D24" s="46">
        <v>1813175.06</v>
      </c>
      <c r="E24" s="46">
        <v>782440.83</v>
      </c>
      <c r="F24" s="46">
        <v>88.74</v>
      </c>
      <c r="G24" s="46">
        <v>43.15</v>
      </c>
    </row>
    <row r="25" spans="1:7" s="3" customFormat="1" ht="17.100000000000001" customHeight="1">
      <c r="A25" s="35" t="s">
        <v>22</v>
      </c>
      <c r="B25" s="36">
        <v>796096.82</v>
      </c>
      <c r="C25" s="36">
        <v>1662253.56</v>
      </c>
      <c r="D25" s="36">
        <v>1662253.56</v>
      </c>
      <c r="E25" s="36">
        <v>705340.3</v>
      </c>
      <c r="F25" s="36">
        <v>88.6</v>
      </c>
      <c r="G25" s="36">
        <v>42.43</v>
      </c>
    </row>
    <row r="26" spans="1:7" s="3" customFormat="1" ht="17.100000000000001" customHeight="1">
      <c r="A26" s="35" t="s">
        <v>23</v>
      </c>
      <c r="B26" s="36">
        <v>659698.55000000005</v>
      </c>
      <c r="C26" s="38"/>
      <c r="D26" s="38"/>
      <c r="E26" s="36">
        <v>588082.29</v>
      </c>
      <c r="F26" s="36">
        <v>89.14</v>
      </c>
      <c r="G26" s="38"/>
    </row>
    <row r="27" spans="1:7" s="3" customFormat="1" ht="17.100000000000001" customHeight="1">
      <c r="A27" s="39" t="s">
        <v>24</v>
      </c>
      <c r="B27" s="36">
        <v>659698.55000000005</v>
      </c>
      <c r="C27" s="38"/>
      <c r="D27" s="38"/>
      <c r="E27" s="36">
        <v>588082.29</v>
      </c>
      <c r="F27" s="36">
        <v>89.14</v>
      </c>
      <c r="G27" s="38"/>
    </row>
    <row r="28" spans="1:7" s="3" customFormat="1" ht="17.100000000000001" customHeight="1">
      <c r="A28" s="35" t="s">
        <v>25</v>
      </c>
      <c r="B28" s="36">
        <v>27547.99</v>
      </c>
      <c r="C28" s="38"/>
      <c r="D28" s="38"/>
      <c r="E28" s="36">
        <v>20224.32</v>
      </c>
      <c r="F28" s="36">
        <v>73.41</v>
      </c>
      <c r="G28" s="38"/>
    </row>
    <row r="29" spans="1:7" s="3" customFormat="1" ht="17.100000000000001" customHeight="1">
      <c r="A29" s="39" t="s">
        <v>26</v>
      </c>
      <c r="B29" s="36">
        <v>27547.99</v>
      </c>
      <c r="C29" s="38"/>
      <c r="D29" s="38"/>
      <c r="E29" s="36">
        <v>20224.32</v>
      </c>
      <c r="F29" s="36">
        <v>73.41</v>
      </c>
      <c r="G29" s="38"/>
    </row>
    <row r="30" spans="1:7" s="3" customFormat="1" ht="17.100000000000001" customHeight="1">
      <c r="A30" s="35" t="s">
        <v>27</v>
      </c>
      <c r="B30" s="36">
        <v>108850.28</v>
      </c>
      <c r="C30" s="38"/>
      <c r="D30" s="38"/>
      <c r="E30" s="36">
        <v>97033.69</v>
      </c>
      <c r="F30" s="36">
        <v>89.14</v>
      </c>
      <c r="G30" s="38"/>
    </row>
    <row r="31" spans="1:7" s="3" customFormat="1" ht="17.100000000000001" customHeight="1">
      <c r="A31" s="39" t="s">
        <v>28</v>
      </c>
      <c r="B31" s="36">
        <v>108850.28</v>
      </c>
      <c r="C31" s="38"/>
      <c r="D31" s="38"/>
      <c r="E31" s="36">
        <v>97033.69</v>
      </c>
      <c r="F31" s="36">
        <v>89.14</v>
      </c>
      <c r="G31" s="38"/>
    </row>
    <row r="32" spans="1:7" s="3" customFormat="1" ht="17.100000000000001" customHeight="1">
      <c r="A32" s="35" t="s">
        <v>29</v>
      </c>
      <c r="B32" s="36">
        <v>83916.28</v>
      </c>
      <c r="C32" s="36">
        <v>148798</v>
      </c>
      <c r="D32" s="36">
        <v>148798</v>
      </c>
      <c r="E32" s="36">
        <v>75817.42</v>
      </c>
      <c r="F32" s="36">
        <v>90.35</v>
      </c>
      <c r="G32" s="36">
        <v>50.95</v>
      </c>
    </row>
    <row r="33" spans="1:7" s="3" customFormat="1" ht="17.100000000000001" customHeight="1">
      <c r="A33" s="35" t="s">
        <v>30</v>
      </c>
      <c r="B33" s="36">
        <v>26858.87</v>
      </c>
      <c r="C33" s="38"/>
      <c r="D33" s="38"/>
      <c r="E33" s="36">
        <v>26265.360000000001</v>
      </c>
      <c r="F33" s="36">
        <v>97.79</v>
      </c>
      <c r="G33" s="38"/>
    </row>
    <row r="34" spans="1:7" s="3" customFormat="1" ht="17.100000000000001" customHeight="1">
      <c r="A34" s="39" t="s">
        <v>31</v>
      </c>
      <c r="B34" s="36">
        <v>7828.3</v>
      </c>
      <c r="C34" s="38"/>
      <c r="D34" s="38"/>
      <c r="E34" s="36">
        <v>7656.94</v>
      </c>
      <c r="F34" s="36">
        <v>97.81</v>
      </c>
      <c r="G34" s="38"/>
    </row>
    <row r="35" spans="1:7" s="3" customFormat="1" ht="17.100000000000001" customHeight="1">
      <c r="A35" s="39" t="s">
        <v>32</v>
      </c>
      <c r="B35" s="36">
        <v>18238.57</v>
      </c>
      <c r="C35" s="38"/>
      <c r="D35" s="38"/>
      <c r="E35" s="36">
        <v>17536.919999999998</v>
      </c>
      <c r="F35" s="36">
        <v>96.15</v>
      </c>
      <c r="G35" s="38"/>
    </row>
    <row r="36" spans="1:7" s="3" customFormat="1" ht="17.100000000000001" customHeight="1">
      <c r="A36" s="39" t="s">
        <v>33</v>
      </c>
      <c r="B36" s="36">
        <v>565</v>
      </c>
      <c r="C36" s="38"/>
      <c r="D36" s="38"/>
      <c r="E36" s="36">
        <v>885</v>
      </c>
      <c r="F36" s="36">
        <v>156.63999999999999</v>
      </c>
      <c r="G36" s="38"/>
    </row>
    <row r="37" spans="1:7" s="3" customFormat="1" ht="17.100000000000001" customHeight="1">
      <c r="A37" s="39" t="s">
        <v>34</v>
      </c>
      <c r="B37" s="36">
        <v>227</v>
      </c>
      <c r="C37" s="38"/>
      <c r="D37" s="38"/>
      <c r="E37" s="36">
        <v>186.5</v>
      </c>
      <c r="F37" s="36">
        <v>82.16</v>
      </c>
      <c r="G37" s="38"/>
    </row>
    <row r="38" spans="1:7" s="3" customFormat="1" ht="17.100000000000001" customHeight="1">
      <c r="A38" s="35" t="s">
        <v>35</v>
      </c>
      <c r="B38" s="36">
        <v>31263.599999999999</v>
      </c>
      <c r="C38" s="38"/>
      <c r="D38" s="38"/>
      <c r="E38" s="36">
        <v>26188.28</v>
      </c>
      <c r="F38" s="36">
        <v>83.77</v>
      </c>
      <c r="G38" s="38"/>
    </row>
    <row r="39" spans="1:7" s="3" customFormat="1" ht="17.100000000000001" customHeight="1">
      <c r="A39" s="39" t="s">
        <v>36</v>
      </c>
      <c r="B39" s="36">
        <v>8980.65</v>
      </c>
      <c r="C39" s="38"/>
      <c r="D39" s="38"/>
      <c r="E39" s="36">
        <v>7667.15</v>
      </c>
      <c r="F39" s="36">
        <v>85.37</v>
      </c>
      <c r="G39" s="38"/>
    </row>
    <row r="40" spans="1:7" s="3" customFormat="1" ht="17.100000000000001" customHeight="1">
      <c r="A40" s="39" t="s">
        <v>37</v>
      </c>
      <c r="B40" s="36">
        <v>2364.14</v>
      </c>
      <c r="C40" s="38"/>
      <c r="D40" s="38"/>
      <c r="E40" s="36">
        <v>1656.05</v>
      </c>
      <c r="F40" s="36">
        <v>70.05</v>
      </c>
      <c r="G40" s="38"/>
    </row>
    <row r="41" spans="1:7" s="3" customFormat="1" ht="17.100000000000001" customHeight="1">
      <c r="A41" s="39" t="s">
        <v>38</v>
      </c>
      <c r="B41" s="36">
        <v>18158.2</v>
      </c>
      <c r="C41" s="38"/>
      <c r="D41" s="38"/>
      <c r="E41" s="36">
        <v>15817.67</v>
      </c>
      <c r="F41" s="36">
        <v>87.11</v>
      </c>
      <c r="G41" s="38"/>
    </row>
    <row r="42" spans="1:7" s="3" customFormat="1" ht="17.100000000000001" customHeight="1">
      <c r="A42" s="39" t="s">
        <v>39</v>
      </c>
      <c r="B42" s="36">
        <v>1318.93</v>
      </c>
      <c r="C42" s="38"/>
      <c r="D42" s="38"/>
      <c r="E42" s="36">
        <v>889.43</v>
      </c>
      <c r="F42" s="36">
        <v>67.44</v>
      </c>
      <c r="G42" s="38"/>
    </row>
    <row r="43" spans="1:7" s="3" customFormat="1" ht="17.100000000000001" customHeight="1">
      <c r="A43" s="39" t="s">
        <v>40</v>
      </c>
      <c r="B43" s="36">
        <v>441.68</v>
      </c>
      <c r="C43" s="38"/>
      <c r="D43" s="38"/>
      <c r="E43" s="36">
        <v>157.97999999999999</v>
      </c>
      <c r="F43" s="36">
        <v>35.770000000000003</v>
      </c>
      <c r="G43" s="38"/>
    </row>
    <row r="44" spans="1:7" s="3" customFormat="1" ht="17.100000000000001" customHeight="1">
      <c r="A44" s="35" t="s">
        <v>41</v>
      </c>
      <c r="B44" s="36">
        <v>21100.44</v>
      </c>
      <c r="C44" s="38"/>
      <c r="D44" s="38"/>
      <c r="E44" s="36">
        <v>19565.12</v>
      </c>
      <c r="F44" s="36">
        <v>92.72</v>
      </c>
      <c r="G44" s="38"/>
    </row>
    <row r="45" spans="1:7" s="3" customFormat="1" ht="17.100000000000001" customHeight="1">
      <c r="A45" s="39" t="s">
        <v>42</v>
      </c>
      <c r="B45" s="36">
        <v>6314.63</v>
      </c>
      <c r="C45" s="38"/>
      <c r="D45" s="38"/>
      <c r="E45" s="36">
        <v>4124.45</v>
      </c>
      <c r="F45" s="36">
        <v>65.319999999999993</v>
      </c>
      <c r="G45" s="38"/>
    </row>
    <row r="46" spans="1:7" s="3" customFormat="1" ht="17.100000000000001" customHeight="1">
      <c r="A46" s="39" t="s">
        <v>43</v>
      </c>
      <c r="B46" s="36">
        <v>1313.09</v>
      </c>
      <c r="C46" s="38"/>
      <c r="D46" s="38"/>
      <c r="E46" s="36">
        <v>1449.1</v>
      </c>
      <c r="F46" s="36">
        <v>110.36</v>
      </c>
      <c r="G46" s="38"/>
    </row>
    <row r="47" spans="1:7" s="3" customFormat="1" ht="17.100000000000001" customHeight="1">
      <c r="A47" s="39" t="s">
        <v>44</v>
      </c>
      <c r="B47" s="36">
        <v>50</v>
      </c>
      <c r="C47" s="38"/>
      <c r="D47" s="38"/>
      <c r="E47" s="38"/>
      <c r="F47" s="38"/>
      <c r="G47" s="38"/>
    </row>
    <row r="48" spans="1:7" s="3" customFormat="1" ht="17.100000000000001" customHeight="1">
      <c r="A48" s="39" t="s">
        <v>45</v>
      </c>
      <c r="B48" s="36">
        <v>5058.5200000000004</v>
      </c>
      <c r="C48" s="38"/>
      <c r="D48" s="38"/>
      <c r="E48" s="36">
        <v>6614.23</v>
      </c>
      <c r="F48" s="36">
        <v>130.75</v>
      </c>
      <c r="G48" s="38"/>
    </row>
    <row r="49" spans="1:7" s="3" customFormat="1" ht="17.100000000000001" customHeight="1">
      <c r="A49" s="39" t="s">
        <v>46</v>
      </c>
      <c r="B49" s="36">
        <v>2839.08</v>
      </c>
      <c r="C49" s="38"/>
      <c r="D49" s="38"/>
      <c r="E49" s="36">
        <v>2400</v>
      </c>
      <c r="F49" s="36">
        <v>84.53</v>
      </c>
      <c r="G49" s="38"/>
    </row>
    <row r="50" spans="1:7" s="3" customFormat="1" ht="17.100000000000001" customHeight="1">
      <c r="A50" s="39" t="s">
        <v>47</v>
      </c>
      <c r="B50" s="36">
        <v>559.69000000000005</v>
      </c>
      <c r="C50" s="38"/>
      <c r="D50" s="38"/>
      <c r="E50" s="36">
        <v>621.45000000000005</v>
      </c>
      <c r="F50" s="36">
        <v>111.03</v>
      </c>
      <c r="G50" s="38"/>
    </row>
    <row r="51" spans="1:7" s="3" customFormat="1" ht="17.100000000000001" customHeight="1">
      <c r="A51" s="39" t="s">
        <v>48</v>
      </c>
      <c r="B51" s="36">
        <v>2926.65</v>
      </c>
      <c r="C51" s="38"/>
      <c r="D51" s="38"/>
      <c r="E51" s="36">
        <v>3149.66</v>
      </c>
      <c r="F51" s="36">
        <v>107.62</v>
      </c>
      <c r="G51" s="38"/>
    </row>
    <row r="52" spans="1:7" s="3" customFormat="1" ht="17.100000000000001" customHeight="1">
      <c r="A52" s="39" t="s">
        <v>49</v>
      </c>
      <c r="B52" s="36">
        <v>2038.78</v>
      </c>
      <c r="C52" s="38"/>
      <c r="D52" s="38"/>
      <c r="E52" s="36">
        <v>1206.23</v>
      </c>
      <c r="F52" s="36">
        <v>59.16</v>
      </c>
      <c r="G52" s="38"/>
    </row>
    <row r="53" spans="1:7" s="3" customFormat="1" ht="17.100000000000001" customHeight="1">
      <c r="A53" s="35" t="s">
        <v>50</v>
      </c>
      <c r="B53" s="36">
        <v>4693.37</v>
      </c>
      <c r="C53" s="38"/>
      <c r="D53" s="38"/>
      <c r="E53" s="36">
        <v>3798.66</v>
      </c>
      <c r="F53" s="36">
        <v>80.94</v>
      </c>
      <c r="G53" s="38"/>
    </row>
    <row r="54" spans="1:7" s="3" customFormat="1" ht="17.100000000000001" customHeight="1">
      <c r="A54" s="39" t="s">
        <v>51</v>
      </c>
      <c r="B54" s="36">
        <v>180.46</v>
      </c>
      <c r="C54" s="38"/>
      <c r="D54" s="38"/>
      <c r="E54" s="36">
        <v>58.36</v>
      </c>
      <c r="F54" s="36">
        <v>32.340000000000003</v>
      </c>
      <c r="G54" s="38"/>
    </row>
    <row r="55" spans="1:7" s="3" customFormat="1" ht="17.100000000000001" customHeight="1">
      <c r="A55" s="39" t="s">
        <v>52</v>
      </c>
      <c r="B55" s="36">
        <v>215</v>
      </c>
      <c r="C55" s="38"/>
      <c r="D55" s="38"/>
      <c r="E55" s="36">
        <v>375</v>
      </c>
      <c r="F55" s="36">
        <v>174.42</v>
      </c>
      <c r="G55" s="38"/>
    </row>
    <row r="56" spans="1:7" s="3" customFormat="1" ht="17.100000000000001" customHeight="1">
      <c r="A56" s="39" t="s">
        <v>53</v>
      </c>
      <c r="B56" s="36">
        <v>2664</v>
      </c>
      <c r="C56" s="38"/>
      <c r="D56" s="38"/>
      <c r="E56" s="36">
        <v>2589.4699999999998</v>
      </c>
      <c r="F56" s="36">
        <v>97.2</v>
      </c>
      <c r="G56" s="38"/>
    </row>
    <row r="57" spans="1:7" s="3" customFormat="1" ht="17.100000000000001" customHeight="1">
      <c r="A57" s="39" t="s">
        <v>54</v>
      </c>
      <c r="B57" s="36">
        <v>1633.91</v>
      </c>
      <c r="C57" s="38"/>
      <c r="D57" s="38"/>
      <c r="E57" s="36">
        <v>775.83</v>
      </c>
      <c r="F57" s="36">
        <v>47.48</v>
      </c>
      <c r="G57" s="38"/>
    </row>
    <row r="58" spans="1:7" s="3" customFormat="1" ht="17.100000000000001" customHeight="1">
      <c r="A58" s="35" t="s">
        <v>55</v>
      </c>
      <c r="B58" s="36">
        <v>92.63</v>
      </c>
      <c r="C58" s="36">
        <v>180</v>
      </c>
      <c r="D58" s="36">
        <v>180</v>
      </c>
      <c r="E58" s="36">
        <v>49.87</v>
      </c>
      <c r="F58" s="36">
        <v>53.84</v>
      </c>
      <c r="G58" s="36">
        <v>27.71</v>
      </c>
    </row>
    <row r="59" spans="1:7" s="3" customFormat="1" ht="17.100000000000001" customHeight="1">
      <c r="A59" s="35" t="s">
        <v>56</v>
      </c>
      <c r="B59" s="36">
        <v>92.63</v>
      </c>
      <c r="C59" s="38"/>
      <c r="D59" s="38"/>
      <c r="E59" s="36">
        <v>49.87</v>
      </c>
      <c r="F59" s="36">
        <v>53.84</v>
      </c>
      <c r="G59" s="38"/>
    </row>
    <row r="60" spans="1:7" s="3" customFormat="1" ht="17.100000000000001" customHeight="1">
      <c r="A60" s="39" t="s">
        <v>57</v>
      </c>
      <c r="B60" s="36">
        <v>92.63</v>
      </c>
      <c r="C60" s="38"/>
      <c r="D60" s="38"/>
      <c r="E60" s="36">
        <v>49.87</v>
      </c>
      <c r="F60" s="36">
        <v>53.84</v>
      </c>
      <c r="G60" s="38"/>
    </row>
    <row r="61" spans="1:7" s="3" customFormat="1" ht="33" customHeight="1">
      <c r="A61" s="35" t="s">
        <v>58</v>
      </c>
      <c r="B61" s="36">
        <v>923.17</v>
      </c>
      <c r="C61" s="36">
        <v>1300</v>
      </c>
      <c r="D61" s="36">
        <v>1300</v>
      </c>
      <c r="E61" s="36">
        <v>648.24</v>
      </c>
      <c r="F61" s="36">
        <v>70.22</v>
      </c>
      <c r="G61" s="36">
        <v>49.86</v>
      </c>
    </row>
    <row r="62" spans="1:7" s="3" customFormat="1" ht="17.100000000000001" customHeight="1">
      <c r="A62" s="35" t="s">
        <v>59</v>
      </c>
      <c r="B62" s="36">
        <v>923.17</v>
      </c>
      <c r="C62" s="38"/>
      <c r="D62" s="38"/>
      <c r="E62" s="36">
        <v>648.24</v>
      </c>
      <c r="F62" s="36">
        <v>70.22</v>
      </c>
      <c r="G62" s="38"/>
    </row>
    <row r="63" spans="1:7" s="3" customFormat="1" ht="17.100000000000001" customHeight="1">
      <c r="A63" s="39" t="s">
        <v>60</v>
      </c>
      <c r="B63" s="36">
        <v>923.17</v>
      </c>
      <c r="C63" s="38"/>
      <c r="D63" s="38"/>
      <c r="E63" s="36">
        <v>648.24</v>
      </c>
      <c r="F63" s="36">
        <v>70.22</v>
      </c>
      <c r="G63" s="38"/>
    </row>
    <row r="64" spans="1:7" s="3" customFormat="1" ht="17.100000000000001" customHeight="1">
      <c r="A64" s="35" t="s">
        <v>61</v>
      </c>
      <c r="B64" s="36">
        <v>646.80999999999995</v>
      </c>
      <c r="C64" s="36">
        <v>643.5</v>
      </c>
      <c r="D64" s="36">
        <v>643.5</v>
      </c>
      <c r="E64" s="36">
        <v>585</v>
      </c>
      <c r="F64" s="36">
        <v>90.44</v>
      </c>
      <c r="G64" s="36">
        <v>90.91</v>
      </c>
    </row>
    <row r="65" spans="1:7" s="3" customFormat="1" ht="17.100000000000001" customHeight="1">
      <c r="A65" s="35" t="s">
        <v>62</v>
      </c>
      <c r="B65" s="36">
        <v>646.80999999999995</v>
      </c>
      <c r="C65" s="38"/>
      <c r="D65" s="38"/>
      <c r="E65" s="36">
        <v>585</v>
      </c>
      <c r="F65" s="36">
        <v>90.44</v>
      </c>
      <c r="G65" s="38"/>
    </row>
    <row r="66" spans="1:7" s="3" customFormat="1" ht="17.100000000000001" customHeight="1">
      <c r="A66" s="39" t="s">
        <v>63</v>
      </c>
      <c r="B66" s="36">
        <v>646.80999999999995</v>
      </c>
      <c r="C66" s="38"/>
      <c r="D66" s="38"/>
      <c r="E66" s="36">
        <v>585</v>
      </c>
      <c r="F66" s="36">
        <v>90.44</v>
      </c>
      <c r="G66" s="38"/>
    </row>
    <row r="67" spans="1:7" s="3" customFormat="1" ht="17.100000000000001" customHeight="1">
      <c r="A67" s="35" t="s">
        <v>64</v>
      </c>
      <c r="B67" s="36">
        <v>5338.6</v>
      </c>
      <c r="C67" s="36">
        <v>5861</v>
      </c>
      <c r="D67" s="36">
        <v>5861</v>
      </c>
      <c r="E67" s="38"/>
      <c r="F67" s="38"/>
      <c r="G67" s="38"/>
    </row>
    <row r="68" spans="1:7" s="3" customFormat="1" ht="17.100000000000001" customHeight="1">
      <c r="A68" s="35" t="s">
        <v>65</v>
      </c>
      <c r="B68" s="36">
        <v>5338.6</v>
      </c>
      <c r="C68" s="36">
        <v>5861</v>
      </c>
      <c r="D68" s="36">
        <v>5861</v>
      </c>
      <c r="E68" s="38"/>
      <c r="F68" s="38"/>
      <c r="G68" s="38"/>
    </row>
    <row r="69" spans="1:7" s="3" customFormat="1" ht="17.100000000000001" customHeight="1">
      <c r="A69" s="35" t="s">
        <v>66</v>
      </c>
      <c r="B69" s="36">
        <v>5326.87</v>
      </c>
      <c r="C69" s="38"/>
      <c r="D69" s="38"/>
      <c r="E69" s="38"/>
      <c r="F69" s="38"/>
      <c r="G69" s="38"/>
    </row>
    <row r="70" spans="1:7" s="3" customFormat="1" ht="17.100000000000001" customHeight="1">
      <c r="A70" s="39" t="s">
        <v>67</v>
      </c>
      <c r="B70" s="36">
        <v>2281.7199999999998</v>
      </c>
      <c r="C70" s="38"/>
      <c r="D70" s="38"/>
      <c r="E70" s="38"/>
      <c r="F70" s="38"/>
      <c r="G70" s="38"/>
    </row>
    <row r="71" spans="1:7" s="5" customFormat="1" ht="17.100000000000001" customHeight="1">
      <c r="A71" s="41" t="s">
        <v>68</v>
      </c>
      <c r="B71" s="43">
        <v>1317.11</v>
      </c>
      <c r="C71" s="42"/>
      <c r="D71" s="42"/>
      <c r="E71" s="42"/>
      <c r="F71" s="42"/>
      <c r="G71" s="42"/>
    </row>
    <row r="72" spans="1:7" ht="17.100000000000001" customHeight="1">
      <c r="A72" s="39" t="s">
        <v>69</v>
      </c>
      <c r="B72" s="36">
        <v>1728.04</v>
      </c>
      <c r="C72" s="38"/>
      <c r="D72" s="38"/>
      <c r="E72" s="38"/>
      <c r="F72" s="38"/>
      <c r="G72" s="38"/>
    </row>
    <row r="73" spans="1:7" ht="17.100000000000001" customHeight="1">
      <c r="A73" s="35" t="s">
        <v>70</v>
      </c>
      <c r="B73" s="36">
        <v>11.73</v>
      </c>
      <c r="C73" s="38"/>
      <c r="D73" s="38"/>
      <c r="E73" s="38"/>
      <c r="F73" s="38"/>
      <c r="G73" s="38"/>
    </row>
    <row r="74" spans="1:7" ht="17.100000000000001" customHeight="1">
      <c r="A74" s="39" t="s">
        <v>71</v>
      </c>
      <c r="B74" s="36">
        <v>11.73</v>
      </c>
      <c r="C74" s="38"/>
      <c r="D74" s="38"/>
      <c r="E74" s="38"/>
      <c r="F74" s="38"/>
      <c r="G74" s="38"/>
    </row>
    <row r="75" spans="1:7" ht="27" customHeight="1">
      <c r="A75" s="4" t="s">
        <v>72</v>
      </c>
      <c r="B75" s="44">
        <v>887014.31</v>
      </c>
      <c r="C75" s="44">
        <v>1819036.06</v>
      </c>
      <c r="D75" s="44">
        <v>1819036.06</v>
      </c>
      <c r="E75" s="44">
        <v>782440.83</v>
      </c>
      <c r="F75" s="44">
        <v>88.21</v>
      </c>
      <c r="G75" s="44">
        <v>43.01</v>
      </c>
    </row>
  </sheetData>
  <mergeCells count="3">
    <mergeCell ref="A1:G1"/>
    <mergeCell ref="A2:G2"/>
    <mergeCell ref="A3:G3"/>
  </mergeCells>
  <phoneticPr fontId="26" type="noConversion"/>
  <pageMargins left="0.75" right="0.75" top="1" bottom="1" header="0.5" footer="0.5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09CA0-D583-4C06-9D01-D8BD5348A9DF}">
  <sheetPr>
    <pageSetUpPr fitToPage="1"/>
  </sheetPr>
  <dimension ref="A1:G39"/>
  <sheetViews>
    <sheetView topLeftCell="A22" workbookViewId="0">
      <selection activeCell="A41" sqref="A41"/>
    </sheetView>
  </sheetViews>
  <sheetFormatPr defaultRowHeight="11.25"/>
  <cols>
    <col min="1" max="1" width="50.42578125" style="1" customWidth="1"/>
    <col min="2" max="5" width="15.7109375" style="1" customWidth="1"/>
    <col min="6" max="7" width="10.7109375" style="1" customWidth="1"/>
    <col min="8" max="16384" width="9.140625" style="1"/>
  </cols>
  <sheetData>
    <row r="1" spans="1:7" s="2" customFormat="1" ht="80.099999999999994" customHeight="1">
      <c r="A1" s="109" t="s">
        <v>118</v>
      </c>
      <c r="B1" s="109"/>
      <c r="C1" s="109"/>
      <c r="D1" s="109"/>
      <c r="E1" s="109"/>
      <c r="F1" s="109"/>
      <c r="G1" s="109"/>
    </row>
    <row r="2" spans="1:7" ht="27" customHeight="1">
      <c r="A2" s="110" t="s">
        <v>1</v>
      </c>
      <c r="B2" s="111"/>
      <c r="C2" s="111"/>
      <c r="D2" s="111"/>
      <c r="E2" s="111"/>
      <c r="F2" s="111"/>
      <c r="G2" s="111"/>
    </row>
    <row r="3" spans="1:7" s="3" customFormat="1" ht="27" customHeight="1">
      <c r="A3" s="112" t="s">
        <v>112</v>
      </c>
      <c r="B3" s="111"/>
      <c r="C3" s="111"/>
      <c r="D3" s="111"/>
      <c r="E3" s="111"/>
      <c r="F3" s="111"/>
      <c r="G3" s="111"/>
    </row>
    <row r="4" spans="1:7" s="5" customFormat="1" ht="60" customHeight="1">
      <c r="A4" s="31" t="s">
        <v>0</v>
      </c>
      <c r="B4" s="31" t="s">
        <v>113</v>
      </c>
      <c r="C4" s="31" t="s">
        <v>114</v>
      </c>
      <c r="D4" s="31" t="s">
        <v>115</v>
      </c>
      <c r="E4" s="31" t="s">
        <v>116</v>
      </c>
      <c r="F4" s="31" t="s">
        <v>127</v>
      </c>
      <c r="G4" s="31" t="s">
        <v>128</v>
      </c>
    </row>
    <row r="5" spans="1:7" s="3" customFormat="1" ht="12">
      <c r="A5" s="51" t="s">
        <v>73</v>
      </c>
      <c r="B5" s="52">
        <v>10613.64</v>
      </c>
      <c r="C5" s="52">
        <v>71355.360000000001</v>
      </c>
      <c r="D5" s="52">
        <v>71355.360000000001</v>
      </c>
      <c r="E5" s="52">
        <v>30179.24</v>
      </c>
      <c r="F5" s="52">
        <v>284.33999999999997</v>
      </c>
      <c r="G5" s="52">
        <v>42.29</v>
      </c>
    </row>
    <row r="6" spans="1:7" s="3" customFormat="1" ht="12">
      <c r="A6" s="51" t="s">
        <v>74</v>
      </c>
      <c r="B6" s="52">
        <v>10613.64</v>
      </c>
      <c r="C6" s="52">
        <v>71355.360000000001</v>
      </c>
      <c r="D6" s="52">
        <v>71355.360000000001</v>
      </c>
      <c r="E6" s="52">
        <v>30179.24</v>
      </c>
      <c r="F6" s="52">
        <v>284.33999999999997</v>
      </c>
      <c r="G6" s="52">
        <v>42.29</v>
      </c>
    </row>
    <row r="7" spans="1:7" s="3" customFormat="1" ht="12">
      <c r="A7" s="51" t="s">
        <v>75</v>
      </c>
      <c r="B7" s="52">
        <v>9135.6299999999992</v>
      </c>
      <c r="C7" s="52">
        <v>18978</v>
      </c>
      <c r="D7" s="52">
        <v>18978</v>
      </c>
      <c r="E7" s="52">
        <v>9724.8799999999992</v>
      </c>
      <c r="F7" s="52">
        <v>106.45</v>
      </c>
      <c r="G7" s="52">
        <v>51.24</v>
      </c>
    </row>
    <row r="8" spans="1:7" s="3" customFormat="1" ht="12">
      <c r="A8" s="51" t="s">
        <v>76</v>
      </c>
      <c r="B8" s="52">
        <v>9135.6299999999992</v>
      </c>
      <c r="C8" s="52">
        <v>18978</v>
      </c>
      <c r="D8" s="52">
        <v>18978</v>
      </c>
      <c r="E8" s="52">
        <v>9724.8799999999992</v>
      </c>
      <c r="F8" s="52">
        <v>106.45</v>
      </c>
      <c r="G8" s="52">
        <v>51.24</v>
      </c>
    </row>
    <row r="9" spans="1:7" s="3" customFormat="1" ht="12">
      <c r="A9" s="51" t="s">
        <v>77</v>
      </c>
      <c r="B9" s="52">
        <v>53468.23</v>
      </c>
      <c r="C9" s="52">
        <v>107490</v>
      </c>
      <c r="D9" s="52">
        <v>107490</v>
      </c>
      <c r="E9" s="52">
        <v>59504.34</v>
      </c>
      <c r="F9" s="52">
        <v>111.29</v>
      </c>
      <c r="G9" s="52">
        <v>55.36</v>
      </c>
    </row>
    <row r="10" spans="1:7" s="3" customFormat="1" ht="24">
      <c r="A10" s="51" t="s">
        <v>78</v>
      </c>
      <c r="B10" s="52">
        <v>1660</v>
      </c>
      <c r="C10" s="52">
        <v>7790</v>
      </c>
      <c r="D10" s="52">
        <v>7790</v>
      </c>
      <c r="E10" s="52">
        <v>1560</v>
      </c>
      <c r="F10" s="52">
        <v>93.98</v>
      </c>
      <c r="G10" s="52">
        <v>20.03</v>
      </c>
    </row>
    <row r="11" spans="1:7" s="3" customFormat="1" ht="12">
      <c r="A11" s="51" t="s">
        <v>79</v>
      </c>
      <c r="B11" s="52">
        <v>51808.23</v>
      </c>
      <c r="C11" s="52">
        <v>99700</v>
      </c>
      <c r="D11" s="52">
        <v>99700</v>
      </c>
      <c r="E11" s="52">
        <v>57944.34</v>
      </c>
      <c r="F11" s="52">
        <v>111.84</v>
      </c>
      <c r="G11" s="52">
        <v>58.12</v>
      </c>
    </row>
    <row r="12" spans="1:7" s="3" customFormat="1" ht="12">
      <c r="A12" s="51" t="s">
        <v>80</v>
      </c>
      <c r="B12" s="52">
        <v>685253.63</v>
      </c>
      <c r="C12" s="52">
        <v>1612712.7</v>
      </c>
      <c r="D12" s="52">
        <v>1612712.7</v>
      </c>
      <c r="E12" s="52">
        <v>684522.21</v>
      </c>
      <c r="F12" s="52">
        <v>99.89</v>
      </c>
      <c r="G12" s="52">
        <v>42.45</v>
      </c>
    </row>
    <row r="13" spans="1:7" s="3" customFormat="1" ht="12">
      <c r="A13" s="51" t="s">
        <v>81</v>
      </c>
      <c r="B13" s="53"/>
      <c r="C13" s="52">
        <v>1592961.64</v>
      </c>
      <c r="D13" s="52">
        <v>1592961.64</v>
      </c>
      <c r="E13" s="52">
        <v>676972.31</v>
      </c>
      <c r="F13" s="53"/>
      <c r="G13" s="52">
        <v>42.5</v>
      </c>
    </row>
    <row r="14" spans="1:7" s="3" customFormat="1" ht="12">
      <c r="A14" s="51" t="s">
        <v>82</v>
      </c>
      <c r="B14" s="53"/>
      <c r="C14" s="52">
        <v>2830</v>
      </c>
      <c r="D14" s="52">
        <v>2830</v>
      </c>
      <c r="E14" s="53"/>
      <c r="F14" s="53"/>
      <c r="G14" s="53"/>
    </row>
    <row r="15" spans="1:7" s="3" customFormat="1" ht="12">
      <c r="A15" s="51" t="s">
        <v>83</v>
      </c>
      <c r="B15" s="53"/>
      <c r="C15" s="52">
        <v>16921.060000000001</v>
      </c>
      <c r="D15" s="52">
        <v>16921.060000000001</v>
      </c>
      <c r="E15" s="52">
        <v>7549.9</v>
      </c>
      <c r="F15" s="53"/>
      <c r="G15" s="52">
        <v>44.62</v>
      </c>
    </row>
    <row r="16" spans="1:7" s="3" customFormat="1" ht="12">
      <c r="A16" s="51" t="s">
        <v>84</v>
      </c>
      <c r="B16" s="52">
        <v>2137.36</v>
      </c>
      <c r="C16" s="53"/>
      <c r="D16" s="53"/>
      <c r="E16" s="53"/>
      <c r="F16" s="53"/>
      <c r="G16" s="53"/>
    </row>
    <row r="17" spans="1:7" s="5" customFormat="1" ht="12">
      <c r="A17" s="51" t="s">
        <v>85</v>
      </c>
      <c r="B17" s="52">
        <v>677289.91</v>
      </c>
      <c r="C17" s="53"/>
      <c r="D17" s="53"/>
      <c r="E17" s="53"/>
      <c r="F17" s="53"/>
      <c r="G17" s="53"/>
    </row>
    <row r="18" spans="1:7" s="3" customFormat="1" ht="12">
      <c r="A18" s="51" t="s">
        <v>86</v>
      </c>
      <c r="B18" s="52">
        <v>5826.36</v>
      </c>
      <c r="C18" s="53"/>
      <c r="D18" s="53"/>
      <c r="E18" s="53"/>
      <c r="F18" s="53"/>
      <c r="G18" s="53"/>
    </row>
    <row r="19" spans="1:7" s="3" customFormat="1" ht="12">
      <c r="A19" s="51" t="s">
        <v>87</v>
      </c>
      <c r="B19" s="53"/>
      <c r="C19" s="52">
        <v>500</v>
      </c>
      <c r="D19" s="52">
        <v>500</v>
      </c>
      <c r="E19" s="52">
        <v>410.28</v>
      </c>
      <c r="F19" s="53"/>
      <c r="G19" s="52">
        <v>82.06</v>
      </c>
    </row>
    <row r="20" spans="1:7" s="3" customFormat="1" ht="12">
      <c r="A20" s="51" t="s">
        <v>88</v>
      </c>
      <c r="B20" s="53"/>
      <c r="C20" s="52">
        <v>500</v>
      </c>
      <c r="D20" s="52">
        <v>500</v>
      </c>
      <c r="E20" s="52">
        <v>410.28</v>
      </c>
      <c r="F20" s="53"/>
      <c r="G20" s="52">
        <v>82.06</v>
      </c>
    </row>
    <row r="21" spans="1:7" s="3" customFormat="1" ht="25.5" customHeight="1">
      <c r="A21" s="6" t="s">
        <v>20</v>
      </c>
      <c r="B21" s="54">
        <v>758471.13</v>
      </c>
      <c r="C21" s="54">
        <v>1811036.06</v>
      </c>
      <c r="D21" s="54">
        <v>1811036.06</v>
      </c>
      <c r="E21" s="54">
        <v>784340.95</v>
      </c>
      <c r="F21" s="54">
        <v>103.41</v>
      </c>
      <c r="G21" s="54">
        <v>43.31</v>
      </c>
    </row>
    <row r="22" spans="1:7" s="3" customFormat="1" ht="12">
      <c r="A22" s="51" t="s">
        <v>73</v>
      </c>
      <c r="B22" s="52">
        <v>12503.64</v>
      </c>
      <c r="C22" s="52">
        <v>71355.360000000001</v>
      </c>
      <c r="D22" s="52">
        <v>71355.360000000001</v>
      </c>
      <c r="E22" s="52">
        <v>31161.87</v>
      </c>
      <c r="F22" s="52">
        <v>249.22</v>
      </c>
      <c r="G22" s="52">
        <v>43.67</v>
      </c>
    </row>
    <row r="23" spans="1:7" s="3" customFormat="1" ht="12">
      <c r="A23" s="51" t="s">
        <v>74</v>
      </c>
      <c r="B23" s="52">
        <v>12503.64</v>
      </c>
      <c r="C23" s="52">
        <v>71355.360000000001</v>
      </c>
      <c r="D23" s="52">
        <v>71355.360000000001</v>
      </c>
      <c r="E23" s="52">
        <v>31161.87</v>
      </c>
      <c r="F23" s="52">
        <v>249.22</v>
      </c>
      <c r="G23" s="52">
        <v>43.67</v>
      </c>
    </row>
    <row r="24" spans="1:7" s="3" customFormat="1" ht="12">
      <c r="A24" s="51" t="s">
        <v>75</v>
      </c>
      <c r="B24" s="52">
        <v>16608.689999999999</v>
      </c>
      <c r="C24" s="52">
        <v>26978</v>
      </c>
      <c r="D24" s="52">
        <v>26978</v>
      </c>
      <c r="E24" s="52">
        <v>3610.27</v>
      </c>
      <c r="F24" s="52">
        <v>21.74</v>
      </c>
      <c r="G24" s="52">
        <v>13.38</v>
      </c>
    </row>
    <row r="25" spans="1:7" s="3" customFormat="1" ht="12">
      <c r="A25" s="51" t="s">
        <v>76</v>
      </c>
      <c r="B25" s="52">
        <v>14437.83</v>
      </c>
      <c r="C25" s="52">
        <v>18978</v>
      </c>
      <c r="D25" s="52">
        <v>18978</v>
      </c>
      <c r="E25" s="52">
        <v>3297.77</v>
      </c>
      <c r="F25" s="52">
        <v>22.84</v>
      </c>
      <c r="G25" s="52">
        <v>17.38</v>
      </c>
    </row>
    <row r="26" spans="1:7" s="3" customFormat="1" ht="24">
      <c r="A26" s="51" t="s">
        <v>89</v>
      </c>
      <c r="B26" s="52">
        <v>2170.86</v>
      </c>
      <c r="C26" s="52">
        <v>8000</v>
      </c>
      <c r="D26" s="52">
        <v>8000</v>
      </c>
      <c r="E26" s="52">
        <v>312.5</v>
      </c>
      <c r="F26" s="52">
        <v>14.4</v>
      </c>
      <c r="G26" s="52">
        <v>3.91</v>
      </c>
    </row>
    <row r="27" spans="1:7" s="3" customFormat="1" ht="12">
      <c r="A27" s="51" t="s">
        <v>77</v>
      </c>
      <c r="B27" s="52">
        <v>58333.61</v>
      </c>
      <c r="C27" s="52">
        <v>107490</v>
      </c>
      <c r="D27" s="52">
        <v>107490</v>
      </c>
      <c r="E27" s="52">
        <v>63161.52</v>
      </c>
      <c r="F27" s="52">
        <v>108.28</v>
      </c>
      <c r="G27" s="52">
        <v>58.76</v>
      </c>
    </row>
    <row r="28" spans="1:7" s="3" customFormat="1" ht="24">
      <c r="A28" s="51" t="s">
        <v>78</v>
      </c>
      <c r="B28" s="52">
        <v>1660</v>
      </c>
      <c r="C28" s="52">
        <v>7790</v>
      </c>
      <c r="D28" s="52">
        <v>7790</v>
      </c>
      <c r="E28" s="52">
        <v>1560</v>
      </c>
      <c r="F28" s="52">
        <v>93.98</v>
      </c>
      <c r="G28" s="52">
        <v>20.03</v>
      </c>
    </row>
    <row r="29" spans="1:7" s="3" customFormat="1" ht="12">
      <c r="A29" s="51" t="s">
        <v>79</v>
      </c>
      <c r="B29" s="52">
        <v>56673.61</v>
      </c>
      <c r="C29" s="52">
        <v>99700</v>
      </c>
      <c r="D29" s="52">
        <v>99700</v>
      </c>
      <c r="E29" s="52">
        <v>61601.52</v>
      </c>
      <c r="F29" s="52">
        <v>108.7</v>
      </c>
      <c r="G29" s="52">
        <v>61.79</v>
      </c>
    </row>
    <row r="30" spans="1:7" s="3" customFormat="1" ht="12">
      <c r="A30" s="51" t="s">
        <v>80</v>
      </c>
      <c r="B30" s="52">
        <v>799568.37</v>
      </c>
      <c r="C30" s="52">
        <v>1612712.7</v>
      </c>
      <c r="D30" s="52">
        <v>1612712.7</v>
      </c>
      <c r="E30" s="52">
        <v>684096.89</v>
      </c>
      <c r="F30" s="52">
        <v>85.56</v>
      </c>
      <c r="G30" s="52">
        <v>42.42</v>
      </c>
    </row>
    <row r="31" spans="1:7" s="3" customFormat="1" ht="12">
      <c r="A31" s="51" t="s">
        <v>81</v>
      </c>
      <c r="B31" s="53"/>
      <c r="C31" s="52">
        <v>1592961.64</v>
      </c>
      <c r="D31" s="52">
        <v>1592961.64</v>
      </c>
      <c r="E31" s="52">
        <v>676421.18</v>
      </c>
      <c r="F31" s="53"/>
      <c r="G31" s="52">
        <v>42.46</v>
      </c>
    </row>
    <row r="32" spans="1:7" s="3" customFormat="1" ht="12">
      <c r="A32" s="51" t="s">
        <v>82</v>
      </c>
      <c r="B32" s="53"/>
      <c r="C32" s="52">
        <v>2830</v>
      </c>
      <c r="D32" s="52">
        <v>2830</v>
      </c>
      <c r="E32" s="53"/>
      <c r="F32" s="53"/>
      <c r="G32" s="53"/>
    </row>
    <row r="33" spans="1:7" s="3" customFormat="1" ht="12">
      <c r="A33" s="51" t="s">
        <v>83</v>
      </c>
      <c r="B33" s="53"/>
      <c r="C33" s="52">
        <v>16921.060000000001</v>
      </c>
      <c r="D33" s="52">
        <v>16921.060000000001</v>
      </c>
      <c r="E33" s="52">
        <v>7675.71</v>
      </c>
      <c r="F33" s="53"/>
      <c r="G33" s="52">
        <v>45.36</v>
      </c>
    </row>
    <row r="34" spans="1:7" s="3" customFormat="1" ht="12">
      <c r="A34" s="51" t="s">
        <v>84</v>
      </c>
      <c r="B34" s="52">
        <v>2449.21</v>
      </c>
      <c r="C34" s="53"/>
      <c r="D34" s="53"/>
      <c r="E34" s="53"/>
      <c r="F34" s="53"/>
      <c r="G34" s="53"/>
    </row>
    <row r="35" spans="1:7" s="5" customFormat="1" ht="12">
      <c r="A35" s="51" t="s">
        <v>85</v>
      </c>
      <c r="B35" s="52">
        <v>782683.16</v>
      </c>
      <c r="C35" s="53"/>
      <c r="D35" s="53"/>
      <c r="E35" s="53"/>
      <c r="F35" s="53"/>
      <c r="G35" s="53"/>
    </row>
    <row r="36" spans="1:7" ht="12">
      <c r="A36" s="51" t="s">
        <v>86</v>
      </c>
      <c r="B36" s="52">
        <v>14436</v>
      </c>
      <c r="C36" s="53"/>
      <c r="D36" s="53"/>
      <c r="E36" s="53"/>
      <c r="F36" s="53"/>
      <c r="G36" s="53"/>
    </row>
    <row r="37" spans="1:7" ht="12">
      <c r="A37" s="51" t="s">
        <v>87</v>
      </c>
      <c r="B37" s="53"/>
      <c r="C37" s="52">
        <v>500</v>
      </c>
      <c r="D37" s="52">
        <v>500</v>
      </c>
      <c r="E37" s="52">
        <v>410.28</v>
      </c>
      <c r="F37" s="53"/>
      <c r="G37" s="52">
        <v>82.06</v>
      </c>
    </row>
    <row r="38" spans="1:7" ht="12">
      <c r="A38" s="51" t="s">
        <v>88</v>
      </c>
      <c r="B38" s="53"/>
      <c r="C38" s="52">
        <v>500</v>
      </c>
      <c r="D38" s="52">
        <v>500</v>
      </c>
      <c r="E38" s="52">
        <v>410.28</v>
      </c>
      <c r="F38" s="53"/>
      <c r="G38" s="52">
        <v>82.06</v>
      </c>
    </row>
    <row r="39" spans="1:7" ht="28.5" customHeight="1">
      <c r="A39" s="6" t="s">
        <v>72</v>
      </c>
      <c r="B39" s="54">
        <v>887014.31</v>
      </c>
      <c r="C39" s="54">
        <v>1819036.06</v>
      </c>
      <c r="D39" s="54">
        <v>1819036.06</v>
      </c>
      <c r="E39" s="54">
        <v>782440.83</v>
      </c>
      <c r="F39" s="54">
        <v>88.21</v>
      </c>
      <c r="G39" s="55">
        <v>43.01</v>
      </c>
    </row>
  </sheetData>
  <mergeCells count="3">
    <mergeCell ref="A1:G1"/>
    <mergeCell ref="A2:G2"/>
    <mergeCell ref="A3:G3"/>
  </mergeCells>
  <pageMargins left="0.7" right="0.7" top="0.75" bottom="0.75" header="0.3" footer="0.3"/>
  <pageSetup paperSize="9" scale="6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E549B-DC2B-4AF9-B42F-C509FA860279}">
  <sheetPr>
    <pageSetUpPr fitToPage="1"/>
  </sheetPr>
  <dimension ref="A1:G9"/>
  <sheetViews>
    <sheetView workbookViewId="0">
      <selection activeCell="B18" sqref="B18"/>
    </sheetView>
  </sheetViews>
  <sheetFormatPr defaultRowHeight="11.25"/>
  <cols>
    <col min="1" max="1" width="44.5703125" style="1" customWidth="1"/>
    <col min="2" max="5" width="15.7109375" style="1" customWidth="1"/>
    <col min="6" max="7" width="10.7109375" style="1" customWidth="1"/>
    <col min="8" max="16384" width="9.140625" style="1"/>
  </cols>
  <sheetData>
    <row r="1" spans="1:7" s="2" customFormat="1" ht="80.099999999999994" customHeight="1">
      <c r="A1" s="109" t="s">
        <v>119</v>
      </c>
      <c r="B1" s="109"/>
      <c r="C1" s="109"/>
      <c r="D1" s="109"/>
      <c r="E1" s="109"/>
      <c r="F1" s="109"/>
      <c r="G1" s="109"/>
    </row>
    <row r="2" spans="1:7" ht="27" customHeight="1">
      <c r="A2" s="113" t="s">
        <v>1</v>
      </c>
      <c r="B2" s="114"/>
      <c r="C2" s="114"/>
      <c r="D2" s="114"/>
      <c r="E2" s="114"/>
      <c r="F2" s="114"/>
      <c r="G2" s="115"/>
    </row>
    <row r="3" spans="1:7" s="3" customFormat="1" ht="27" customHeight="1">
      <c r="A3" s="116" t="s">
        <v>112</v>
      </c>
      <c r="B3" s="114"/>
      <c r="C3" s="114"/>
      <c r="D3" s="114"/>
      <c r="E3" s="114"/>
      <c r="F3" s="114"/>
      <c r="G3" s="115"/>
    </row>
    <row r="4" spans="1:7" s="5" customFormat="1" ht="60" customHeight="1">
      <c r="A4" s="31" t="s">
        <v>0</v>
      </c>
      <c r="B4" s="31" t="s">
        <v>113</v>
      </c>
      <c r="C4" s="31" t="s">
        <v>114</v>
      </c>
      <c r="D4" s="31" t="s">
        <v>115</v>
      </c>
      <c r="E4" s="31" t="s">
        <v>116</v>
      </c>
      <c r="F4" s="31" t="s">
        <v>127</v>
      </c>
      <c r="G4" s="31" t="s">
        <v>128</v>
      </c>
    </row>
    <row r="5" spans="1:7" ht="12">
      <c r="A5" s="47" t="s">
        <v>90</v>
      </c>
      <c r="B5" s="36">
        <v>887014.31</v>
      </c>
      <c r="C5" s="36">
        <v>1819036.06</v>
      </c>
      <c r="D5" s="36">
        <v>1819036.06</v>
      </c>
      <c r="E5" s="36">
        <v>782440.83</v>
      </c>
      <c r="F5" s="48">
        <v>88.21</v>
      </c>
      <c r="G5" s="48">
        <v>43.01</v>
      </c>
    </row>
    <row r="6" spans="1:7" ht="12">
      <c r="A6" s="47" t="s">
        <v>91</v>
      </c>
      <c r="B6" s="36">
        <v>887014.31</v>
      </c>
      <c r="C6" s="36">
        <v>1819036.06</v>
      </c>
      <c r="D6" s="36">
        <v>1819036.06</v>
      </c>
      <c r="E6" s="36">
        <v>782440.83</v>
      </c>
      <c r="F6" s="48">
        <v>88.21</v>
      </c>
      <c r="G6" s="48">
        <v>43.01</v>
      </c>
    </row>
    <row r="7" spans="1:7" ht="22.5" customHeight="1">
      <c r="A7" s="49" t="s">
        <v>120</v>
      </c>
      <c r="B7" s="36">
        <v>887014.31</v>
      </c>
      <c r="C7" s="36">
        <v>1818036.06</v>
      </c>
      <c r="D7" s="36">
        <v>1818036.06</v>
      </c>
      <c r="E7" s="36">
        <v>781835.83</v>
      </c>
      <c r="F7" s="48">
        <v>88.14</v>
      </c>
      <c r="G7" s="36">
        <v>43</v>
      </c>
    </row>
    <row r="8" spans="1:7" ht="24">
      <c r="A8" s="47" t="s">
        <v>121</v>
      </c>
      <c r="B8" s="35"/>
      <c r="C8" s="36">
        <v>1000</v>
      </c>
      <c r="D8" s="36">
        <v>1000</v>
      </c>
      <c r="E8" s="36">
        <v>605</v>
      </c>
      <c r="F8" s="38"/>
      <c r="G8" s="36">
        <v>60.5</v>
      </c>
    </row>
    <row r="9" spans="1:7" ht="25.5" customHeight="1">
      <c r="A9" s="4" t="s">
        <v>72</v>
      </c>
      <c r="B9" s="44">
        <v>887014.31</v>
      </c>
      <c r="C9" s="44">
        <v>1819036.06</v>
      </c>
      <c r="D9" s="44">
        <v>1819036.06</v>
      </c>
      <c r="E9" s="44">
        <v>782440.83</v>
      </c>
      <c r="F9" s="50">
        <v>88.21</v>
      </c>
      <c r="G9" s="50">
        <v>43.01</v>
      </c>
    </row>
  </sheetData>
  <mergeCells count="3">
    <mergeCell ref="A1:G1"/>
    <mergeCell ref="A2:G2"/>
    <mergeCell ref="A3:G3"/>
  </mergeCells>
  <pageMargins left="0.7" right="0.7" top="0.75" bottom="0.75" header="0.3" footer="0.3"/>
  <pageSetup paperSize="9" scale="6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A8ED6-56FC-4F18-A994-63311172FD44}">
  <sheetPr>
    <pageSetUpPr fitToPage="1"/>
  </sheetPr>
  <dimension ref="A1:E116"/>
  <sheetViews>
    <sheetView workbookViewId="0">
      <selection activeCell="K20" sqref="K20"/>
    </sheetView>
  </sheetViews>
  <sheetFormatPr defaultRowHeight="11.25"/>
  <cols>
    <col min="1" max="1" width="72.5703125" style="1" customWidth="1"/>
    <col min="2" max="4" width="15.7109375" style="1" customWidth="1"/>
    <col min="5" max="5" width="10.7109375" style="1" customWidth="1"/>
    <col min="6" max="16384" width="9.140625" style="1"/>
  </cols>
  <sheetData>
    <row r="1" spans="1:5" s="2" customFormat="1" ht="80.099999999999994" customHeight="1">
      <c r="A1" s="101" t="s">
        <v>122</v>
      </c>
      <c r="B1" s="101"/>
      <c r="C1" s="101"/>
      <c r="D1" s="101"/>
      <c r="E1" s="101"/>
    </row>
    <row r="2" spans="1:5" s="3" customFormat="1" ht="27" customHeight="1">
      <c r="A2" s="116" t="s">
        <v>112</v>
      </c>
      <c r="B2" s="114"/>
      <c r="C2" s="114"/>
      <c r="D2" s="114"/>
      <c r="E2" s="115"/>
    </row>
    <row r="3" spans="1:5" s="3" customFormat="1" ht="60" customHeight="1">
      <c r="A3" s="31" t="s">
        <v>0</v>
      </c>
      <c r="B3" s="32" t="s">
        <v>123</v>
      </c>
      <c r="C3" s="32" t="s">
        <v>124</v>
      </c>
      <c r="D3" s="32" t="s">
        <v>125</v>
      </c>
      <c r="E3" s="31" t="s">
        <v>126</v>
      </c>
    </row>
    <row r="4" spans="1:5" s="3" customFormat="1" ht="27" customHeight="1">
      <c r="A4" s="10" t="s">
        <v>92</v>
      </c>
      <c r="B4" s="11">
        <v>1819036.06</v>
      </c>
      <c r="C4" s="11">
        <v>1819036.06</v>
      </c>
      <c r="D4" s="11">
        <v>782440.83</v>
      </c>
      <c r="E4" s="29">
        <f>D4/C4*100</f>
        <v>43.014036236312982</v>
      </c>
    </row>
    <row r="5" spans="1:5" s="3" customFormat="1" ht="12.75">
      <c r="A5" s="27" t="s">
        <v>93</v>
      </c>
      <c r="B5" s="15">
        <v>71355.360000000001</v>
      </c>
      <c r="C5" s="15">
        <v>71355.360000000001</v>
      </c>
      <c r="D5" s="15">
        <v>31161.87</v>
      </c>
      <c r="E5" s="19">
        <f t="shared" ref="E5:E65" si="0">D5/C5*100</f>
        <v>43.671379417047298</v>
      </c>
    </row>
    <row r="6" spans="1:5" s="3" customFormat="1" ht="12.75">
      <c r="A6" s="27" t="s">
        <v>94</v>
      </c>
      <c r="B6" s="15">
        <v>18978</v>
      </c>
      <c r="C6" s="15">
        <v>18978</v>
      </c>
      <c r="D6" s="15">
        <v>3297.77</v>
      </c>
      <c r="E6" s="19">
        <f t="shared" si="0"/>
        <v>17.376804721256192</v>
      </c>
    </row>
    <row r="7" spans="1:5" s="3" customFormat="1" ht="12.75">
      <c r="A7" s="27" t="s">
        <v>95</v>
      </c>
      <c r="B7" s="15">
        <v>8000</v>
      </c>
      <c r="C7" s="15">
        <v>8000</v>
      </c>
      <c r="D7" s="15">
        <v>312.5</v>
      </c>
      <c r="E7" s="19">
        <f t="shared" si="0"/>
        <v>3.90625</v>
      </c>
    </row>
    <row r="8" spans="1:5" s="3" customFormat="1" ht="12.75">
      <c r="A8" s="27" t="s">
        <v>96</v>
      </c>
      <c r="B8" s="15">
        <v>7790</v>
      </c>
      <c r="C8" s="15">
        <v>7790</v>
      </c>
      <c r="D8" s="15">
        <v>1560</v>
      </c>
      <c r="E8" s="19">
        <f t="shared" si="0"/>
        <v>20.025673940949936</v>
      </c>
    </row>
    <row r="9" spans="1:5" s="3" customFormat="1" ht="12.75">
      <c r="A9" s="27" t="s">
        <v>97</v>
      </c>
      <c r="B9" s="15">
        <v>99700</v>
      </c>
      <c r="C9" s="15">
        <v>99700</v>
      </c>
      <c r="D9" s="15">
        <v>61601.52</v>
      </c>
      <c r="E9" s="19">
        <f t="shared" si="0"/>
        <v>61.786880641925777</v>
      </c>
    </row>
    <row r="10" spans="1:5" s="3" customFormat="1" ht="24.75" customHeight="1">
      <c r="A10" s="27" t="s">
        <v>98</v>
      </c>
      <c r="B10" s="15">
        <v>1592961.64</v>
      </c>
      <c r="C10" s="15">
        <v>1592961.64</v>
      </c>
      <c r="D10" s="15">
        <v>676421.18</v>
      </c>
      <c r="E10" s="19">
        <f t="shared" si="0"/>
        <v>42.463117944258855</v>
      </c>
    </row>
    <row r="11" spans="1:5" s="5" customFormat="1" ht="12.75">
      <c r="A11" s="27" t="s">
        <v>99</v>
      </c>
      <c r="B11" s="15">
        <v>2830</v>
      </c>
      <c r="C11" s="15">
        <v>2830</v>
      </c>
      <c r="D11" s="17"/>
      <c r="E11" s="19"/>
    </row>
    <row r="12" spans="1:5" s="3" customFormat="1" ht="12.75">
      <c r="A12" s="27" t="s">
        <v>100</v>
      </c>
      <c r="B12" s="15">
        <v>16921.060000000001</v>
      </c>
      <c r="C12" s="15">
        <v>16921.060000000001</v>
      </c>
      <c r="D12" s="15">
        <v>7675.71</v>
      </c>
      <c r="E12" s="19">
        <f t="shared" si="0"/>
        <v>45.361874492496327</v>
      </c>
    </row>
    <row r="13" spans="1:5" s="3" customFormat="1" ht="12.75">
      <c r="A13" s="27" t="s">
        <v>101</v>
      </c>
      <c r="B13" s="15">
        <v>500</v>
      </c>
      <c r="C13" s="15">
        <v>500</v>
      </c>
      <c r="D13" s="15">
        <v>410.28</v>
      </c>
      <c r="E13" s="19">
        <f t="shared" si="0"/>
        <v>82.055999999999997</v>
      </c>
    </row>
    <row r="14" spans="1:5" s="3" customFormat="1" ht="27" customHeight="1">
      <c r="A14" s="21" t="s">
        <v>102</v>
      </c>
      <c r="B14" s="7">
        <v>1000</v>
      </c>
      <c r="C14" s="7">
        <v>1000</v>
      </c>
      <c r="D14" s="7">
        <v>605</v>
      </c>
      <c r="E14" s="28">
        <f t="shared" si="0"/>
        <v>60.5</v>
      </c>
    </row>
    <row r="15" spans="1:5" s="3" customFormat="1" ht="12.75">
      <c r="A15" s="10" t="s">
        <v>103</v>
      </c>
      <c r="B15" s="11">
        <v>1000</v>
      </c>
      <c r="C15" s="11">
        <v>1000</v>
      </c>
      <c r="D15" s="11">
        <v>605</v>
      </c>
      <c r="E15" s="29">
        <f t="shared" si="0"/>
        <v>60.5</v>
      </c>
    </row>
    <row r="16" spans="1:5" s="3" customFormat="1" ht="12.75">
      <c r="A16" s="9" t="s">
        <v>93</v>
      </c>
      <c r="B16" s="8">
        <v>1000</v>
      </c>
      <c r="C16" s="8">
        <v>1000</v>
      </c>
      <c r="D16" s="8">
        <v>605</v>
      </c>
      <c r="E16" s="30">
        <f t="shared" si="0"/>
        <v>60.5</v>
      </c>
    </row>
    <row r="17" spans="1:5" s="3" customFormat="1" ht="16.5" customHeight="1">
      <c r="A17" s="12" t="s">
        <v>29</v>
      </c>
      <c r="B17" s="8">
        <v>1000</v>
      </c>
      <c r="C17" s="8">
        <v>1000</v>
      </c>
      <c r="D17" s="8">
        <v>605</v>
      </c>
      <c r="E17" s="30">
        <f t="shared" si="0"/>
        <v>60.5</v>
      </c>
    </row>
    <row r="18" spans="1:5" s="5" customFormat="1" ht="12.75">
      <c r="A18" s="13" t="s">
        <v>36</v>
      </c>
      <c r="B18" s="17"/>
      <c r="C18" s="17"/>
      <c r="D18" s="15">
        <v>13</v>
      </c>
      <c r="E18" s="19"/>
    </row>
    <row r="19" spans="1:5" s="3" customFormat="1" ht="12.75">
      <c r="A19" s="13" t="s">
        <v>37</v>
      </c>
      <c r="B19" s="17"/>
      <c r="C19" s="17"/>
      <c r="D19" s="15">
        <v>92</v>
      </c>
      <c r="E19" s="19"/>
    </row>
    <row r="20" spans="1:5" s="3" customFormat="1" ht="12.75">
      <c r="A20" s="13" t="s">
        <v>42</v>
      </c>
      <c r="B20" s="17"/>
      <c r="C20" s="17"/>
      <c r="D20" s="15">
        <v>500</v>
      </c>
      <c r="E20" s="19"/>
    </row>
    <row r="21" spans="1:5" s="3" customFormat="1" ht="23.25" customHeight="1">
      <c r="A21" s="21" t="s">
        <v>104</v>
      </c>
      <c r="B21" s="7">
        <v>1718928</v>
      </c>
      <c r="C21" s="7">
        <v>1718928</v>
      </c>
      <c r="D21" s="7">
        <v>737661.11</v>
      </c>
      <c r="E21" s="28">
        <f t="shared" si="0"/>
        <v>42.914020249830124</v>
      </c>
    </row>
    <row r="22" spans="1:5" s="3" customFormat="1" ht="12.75">
      <c r="A22" s="10" t="s">
        <v>105</v>
      </c>
      <c r="B22" s="11">
        <v>1718928</v>
      </c>
      <c r="C22" s="11">
        <v>1718928</v>
      </c>
      <c r="D22" s="11">
        <v>737661.11</v>
      </c>
      <c r="E22" s="29">
        <f t="shared" si="0"/>
        <v>42.914020249830124</v>
      </c>
    </row>
    <row r="23" spans="1:5" s="3" customFormat="1" ht="12.75">
      <c r="A23" s="9" t="s">
        <v>94</v>
      </c>
      <c r="B23" s="8">
        <v>16978</v>
      </c>
      <c r="C23" s="8">
        <v>16978</v>
      </c>
      <c r="D23" s="8">
        <v>3297.77</v>
      </c>
      <c r="E23" s="30">
        <f t="shared" si="0"/>
        <v>19.423783720108375</v>
      </c>
    </row>
    <row r="24" spans="1:5" s="3" customFormat="1" ht="12.75">
      <c r="A24" s="12" t="s">
        <v>29</v>
      </c>
      <c r="B24" s="8">
        <v>16958</v>
      </c>
      <c r="C24" s="8">
        <v>16958</v>
      </c>
      <c r="D24" s="8">
        <v>3247.9</v>
      </c>
      <c r="E24" s="30">
        <f t="shared" si="0"/>
        <v>19.15261233636042</v>
      </c>
    </row>
    <row r="25" spans="1:5" s="3" customFormat="1" ht="12.75">
      <c r="A25" s="13" t="s">
        <v>31</v>
      </c>
      <c r="B25" s="17"/>
      <c r="C25" s="17"/>
      <c r="D25" s="15">
        <v>47</v>
      </c>
      <c r="E25" s="19"/>
    </row>
    <row r="26" spans="1:5" s="3" customFormat="1" ht="12.75">
      <c r="A26" s="13" t="s">
        <v>36</v>
      </c>
      <c r="B26" s="17"/>
      <c r="C26" s="17"/>
      <c r="D26" s="15">
        <v>575.77</v>
      </c>
      <c r="E26" s="19"/>
    </row>
    <row r="27" spans="1:5" s="3" customFormat="1" ht="12.75">
      <c r="A27" s="13" t="s">
        <v>37</v>
      </c>
      <c r="B27" s="17"/>
      <c r="C27" s="17"/>
      <c r="D27" s="15">
        <v>14.71</v>
      </c>
      <c r="E27" s="19"/>
    </row>
    <row r="28" spans="1:5" s="3" customFormat="1" ht="12.75">
      <c r="A28" s="13" t="s">
        <v>42</v>
      </c>
      <c r="B28" s="17"/>
      <c r="C28" s="17"/>
      <c r="D28" s="15">
        <v>1282.5</v>
      </c>
      <c r="E28" s="19"/>
    </row>
    <row r="29" spans="1:5" s="3" customFormat="1" ht="12.75">
      <c r="A29" s="13" t="s">
        <v>49</v>
      </c>
      <c r="B29" s="17"/>
      <c r="C29" s="17"/>
      <c r="D29" s="15">
        <v>508.73</v>
      </c>
      <c r="E29" s="19"/>
    </row>
    <row r="30" spans="1:5" s="3" customFormat="1" ht="12.75">
      <c r="A30" s="13" t="s">
        <v>51</v>
      </c>
      <c r="B30" s="17"/>
      <c r="C30" s="17"/>
      <c r="D30" s="15">
        <v>58.36</v>
      </c>
      <c r="E30" s="19"/>
    </row>
    <row r="31" spans="1:5" s="3" customFormat="1" ht="12.75">
      <c r="A31" s="13" t="s">
        <v>52</v>
      </c>
      <c r="B31" s="17"/>
      <c r="C31" s="17"/>
      <c r="D31" s="15">
        <v>25</v>
      </c>
      <c r="E31" s="19"/>
    </row>
    <row r="32" spans="1:5" s="3" customFormat="1" ht="12.75">
      <c r="A32" s="13" t="s">
        <v>54</v>
      </c>
      <c r="B32" s="17"/>
      <c r="C32" s="17"/>
      <c r="D32" s="15">
        <v>735.83</v>
      </c>
      <c r="E32" s="19"/>
    </row>
    <row r="33" spans="1:5" s="3" customFormat="1" ht="12.75">
      <c r="A33" s="12" t="s">
        <v>55</v>
      </c>
      <c r="B33" s="8">
        <v>20</v>
      </c>
      <c r="C33" s="8">
        <v>20</v>
      </c>
      <c r="D33" s="8">
        <v>49.87</v>
      </c>
      <c r="E33" s="30">
        <f t="shared" si="0"/>
        <v>249.35</v>
      </c>
    </row>
    <row r="34" spans="1:5" s="3" customFormat="1" ht="12.75">
      <c r="A34" s="13" t="s">
        <v>57</v>
      </c>
      <c r="B34" s="17"/>
      <c r="C34" s="17"/>
      <c r="D34" s="15">
        <v>49.87</v>
      </c>
      <c r="E34" s="19"/>
    </row>
    <row r="35" spans="1:5" s="3" customFormat="1" ht="12.75">
      <c r="A35" s="9" t="s">
        <v>95</v>
      </c>
      <c r="B35" s="8">
        <v>5100</v>
      </c>
      <c r="C35" s="8">
        <v>5100</v>
      </c>
      <c r="D35" s="8">
        <v>312.5</v>
      </c>
      <c r="E35" s="30">
        <f t="shared" si="0"/>
        <v>6.1274509803921564</v>
      </c>
    </row>
    <row r="36" spans="1:5" s="3" customFormat="1" ht="12.75">
      <c r="A36" s="12" t="s">
        <v>29</v>
      </c>
      <c r="B36" s="8">
        <v>5100</v>
      </c>
      <c r="C36" s="8">
        <v>5100</v>
      </c>
      <c r="D36" s="8">
        <v>312.5</v>
      </c>
      <c r="E36" s="30">
        <f t="shared" si="0"/>
        <v>6.1274509803921564</v>
      </c>
    </row>
    <row r="37" spans="1:5" s="3" customFormat="1" ht="12.75">
      <c r="A37" s="13" t="s">
        <v>43</v>
      </c>
      <c r="B37" s="17"/>
      <c r="C37" s="17"/>
      <c r="D37" s="15">
        <v>312.5</v>
      </c>
      <c r="E37" s="19"/>
    </row>
    <row r="38" spans="1:5" s="3" customFormat="1" ht="12.75">
      <c r="A38" s="9" t="s">
        <v>96</v>
      </c>
      <c r="B38" s="8">
        <v>7790</v>
      </c>
      <c r="C38" s="8">
        <v>7790</v>
      </c>
      <c r="D38" s="8">
        <v>1560</v>
      </c>
      <c r="E38" s="30">
        <f t="shared" si="0"/>
        <v>20.025673940949936</v>
      </c>
    </row>
    <row r="39" spans="1:5" s="3" customFormat="1" ht="12.75">
      <c r="A39" s="12" t="s">
        <v>29</v>
      </c>
      <c r="B39" s="8">
        <v>7760</v>
      </c>
      <c r="C39" s="8">
        <v>7760</v>
      </c>
      <c r="D39" s="8">
        <v>1560</v>
      </c>
      <c r="E39" s="30">
        <f t="shared" si="0"/>
        <v>20.103092783505154</v>
      </c>
    </row>
    <row r="40" spans="1:5" s="3" customFormat="1" ht="12.75">
      <c r="A40" s="13" t="s">
        <v>31</v>
      </c>
      <c r="B40" s="17"/>
      <c r="C40" s="17"/>
      <c r="D40" s="15">
        <v>1560</v>
      </c>
      <c r="E40" s="19"/>
    </row>
    <row r="41" spans="1:5" s="3" customFormat="1" ht="12.75">
      <c r="A41" s="12" t="s">
        <v>65</v>
      </c>
      <c r="B41" s="8">
        <v>30</v>
      </c>
      <c r="C41" s="8">
        <v>30</v>
      </c>
      <c r="D41" s="16"/>
      <c r="E41" s="30"/>
    </row>
    <row r="42" spans="1:5" s="3" customFormat="1" ht="12.75">
      <c r="A42" s="9" t="s">
        <v>97</v>
      </c>
      <c r="B42" s="8">
        <v>99700</v>
      </c>
      <c r="C42" s="8">
        <v>99700</v>
      </c>
      <c r="D42" s="8">
        <v>61601.52</v>
      </c>
      <c r="E42" s="30">
        <f t="shared" si="0"/>
        <v>61.786880641925777</v>
      </c>
    </row>
    <row r="43" spans="1:5" s="3" customFormat="1" ht="12.75">
      <c r="A43" s="12" t="s">
        <v>29</v>
      </c>
      <c r="B43" s="8">
        <v>99540</v>
      </c>
      <c r="C43" s="8">
        <v>99540</v>
      </c>
      <c r="D43" s="8">
        <v>61601.52</v>
      </c>
      <c r="E43" s="30">
        <f t="shared" si="0"/>
        <v>61.886196503918022</v>
      </c>
    </row>
    <row r="44" spans="1:5" s="3" customFormat="1" ht="12.75">
      <c r="A44" s="13" t="s">
        <v>31</v>
      </c>
      <c r="B44" s="17"/>
      <c r="C44" s="17"/>
      <c r="D44" s="15">
        <v>5959.94</v>
      </c>
      <c r="E44" s="19"/>
    </row>
    <row r="45" spans="1:5" s="3" customFormat="1" ht="12.75">
      <c r="A45" s="13" t="s">
        <v>32</v>
      </c>
      <c r="B45" s="17"/>
      <c r="C45" s="17"/>
      <c r="D45" s="15">
        <v>15257.27</v>
      </c>
      <c r="E45" s="19"/>
    </row>
    <row r="46" spans="1:5" s="3" customFormat="1" ht="12.75">
      <c r="A46" s="13" t="s">
        <v>33</v>
      </c>
      <c r="B46" s="17"/>
      <c r="C46" s="17"/>
      <c r="D46" s="15">
        <v>525</v>
      </c>
      <c r="E46" s="19"/>
    </row>
    <row r="47" spans="1:5" s="3" customFormat="1" ht="12.75">
      <c r="A47" s="13" t="s">
        <v>34</v>
      </c>
      <c r="B47" s="17"/>
      <c r="C47" s="17"/>
      <c r="D47" s="15">
        <v>186.5</v>
      </c>
      <c r="E47" s="19"/>
    </row>
    <row r="48" spans="1:5" s="3" customFormat="1" ht="12.75">
      <c r="A48" s="13" t="s">
        <v>36</v>
      </c>
      <c r="B48" s="17"/>
      <c r="C48" s="17"/>
      <c r="D48" s="15">
        <v>5045.43</v>
      </c>
      <c r="E48" s="19"/>
    </row>
    <row r="49" spans="1:5" s="3" customFormat="1" ht="12.75">
      <c r="A49" s="13" t="s">
        <v>37</v>
      </c>
      <c r="B49" s="17"/>
      <c r="C49" s="17"/>
      <c r="D49" s="15">
        <v>1549.34</v>
      </c>
      <c r="E49" s="19"/>
    </row>
    <row r="50" spans="1:5" s="3" customFormat="1" ht="12.75">
      <c r="A50" s="13" t="s">
        <v>38</v>
      </c>
      <c r="B50" s="17"/>
      <c r="C50" s="17"/>
      <c r="D50" s="15">
        <v>15817.67</v>
      </c>
      <c r="E50" s="19"/>
    </row>
    <row r="51" spans="1:5" s="3" customFormat="1" ht="12.75">
      <c r="A51" s="13" t="s">
        <v>39</v>
      </c>
      <c r="B51" s="17"/>
      <c r="C51" s="17"/>
      <c r="D51" s="15">
        <v>499.06</v>
      </c>
      <c r="E51" s="19"/>
    </row>
    <row r="52" spans="1:5" s="3" customFormat="1" ht="12.75">
      <c r="A52" s="13" t="s">
        <v>40</v>
      </c>
      <c r="B52" s="17"/>
      <c r="C52" s="17"/>
      <c r="D52" s="15">
        <v>157.97999999999999</v>
      </c>
      <c r="E52" s="19"/>
    </row>
    <row r="53" spans="1:5" s="3" customFormat="1" ht="12.75">
      <c r="A53" s="13" t="s">
        <v>42</v>
      </c>
      <c r="B53" s="17"/>
      <c r="C53" s="17"/>
      <c r="D53" s="15">
        <v>1972.04</v>
      </c>
      <c r="E53" s="19"/>
    </row>
    <row r="54" spans="1:5" s="3" customFormat="1" ht="12.75">
      <c r="A54" s="13" t="s">
        <v>43</v>
      </c>
      <c r="B54" s="17"/>
      <c r="C54" s="17"/>
      <c r="D54" s="15">
        <v>1136.5999999999999</v>
      </c>
      <c r="E54" s="19"/>
    </row>
    <row r="55" spans="1:5" s="3" customFormat="1" ht="12.75">
      <c r="A55" s="13" t="s">
        <v>45</v>
      </c>
      <c r="B55" s="17"/>
      <c r="C55" s="17"/>
      <c r="D55" s="15">
        <v>6614.23</v>
      </c>
      <c r="E55" s="19"/>
    </row>
    <row r="56" spans="1:5" s="3" customFormat="1" ht="12.75">
      <c r="A56" s="13" t="s">
        <v>46</v>
      </c>
      <c r="B56" s="17"/>
      <c r="C56" s="17"/>
      <c r="D56" s="15">
        <v>2400</v>
      </c>
      <c r="E56" s="19"/>
    </row>
    <row r="57" spans="1:5" s="3" customFormat="1" ht="12.75">
      <c r="A57" s="13" t="s">
        <v>47</v>
      </c>
      <c r="B57" s="17"/>
      <c r="C57" s="17"/>
      <c r="D57" s="15">
        <v>173.83</v>
      </c>
      <c r="E57" s="19"/>
    </row>
    <row r="58" spans="1:5" s="3" customFormat="1" ht="12.75">
      <c r="A58" s="13" t="s">
        <v>48</v>
      </c>
      <c r="B58" s="17"/>
      <c r="C58" s="17"/>
      <c r="D58" s="15">
        <v>3149.66</v>
      </c>
      <c r="E58" s="19"/>
    </row>
    <row r="59" spans="1:5" s="3" customFormat="1" ht="12.75">
      <c r="A59" s="13" t="s">
        <v>49</v>
      </c>
      <c r="B59" s="17"/>
      <c r="C59" s="17"/>
      <c r="D59" s="15">
        <v>697.5</v>
      </c>
      <c r="E59" s="19"/>
    </row>
    <row r="60" spans="1:5" s="3" customFormat="1" ht="12.75">
      <c r="A60" s="13" t="s">
        <v>52</v>
      </c>
      <c r="B60" s="17"/>
      <c r="C60" s="17"/>
      <c r="D60" s="15">
        <v>350</v>
      </c>
      <c r="E60" s="19"/>
    </row>
    <row r="61" spans="1:5" s="3" customFormat="1" ht="12.75">
      <c r="A61" s="13" t="s">
        <v>53</v>
      </c>
      <c r="B61" s="17"/>
      <c r="C61" s="17"/>
      <c r="D61" s="15">
        <v>69.47</v>
      </c>
      <c r="E61" s="19"/>
    </row>
    <row r="62" spans="1:5" s="3" customFormat="1" ht="12.75">
      <c r="A62" s="13" t="s">
        <v>54</v>
      </c>
      <c r="B62" s="17"/>
      <c r="C62" s="17"/>
      <c r="D62" s="15">
        <v>40</v>
      </c>
      <c r="E62" s="19"/>
    </row>
    <row r="63" spans="1:5" s="3" customFormat="1" ht="12.75">
      <c r="A63" s="12" t="s">
        <v>55</v>
      </c>
      <c r="B63" s="8">
        <v>160</v>
      </c>
      <c r="C63" s="8">
        <v>160</v>
      </c>
      <c r="D63" s="16"/>
      <c r="E63" s="30"/>
    </row>
    <row r="64" spans="1:5" s="3" customFormat="1" ht="12.75">
      <c r="A64" s="9" t="s">
        <v>98</v>
      </c>
      <c r="B64" s="8">
        <v>1586430</v>
      </c>
      <c r="C64" s="8">
        <v>1586430</v>
      </c>
      <c r="D64" s="8">
        <v>670479.04</v>
      </c>
      <c r="E64" s="30">
        <f t="shared" si="0"/>
        <v>42.263386345442285</v>
      </c>
    </row>
    <row r="65" spans="1:5" s="3" customFormat="1" ht="12.75">
      <c r="A65" s="12" t="s">
        <v>22</v>
      </c>
      <c r="B65" s="8">
        <v>1578820</v>
      </c>
      <c r="C65" s="8">
        <v>1578820</v>
      </c>
      <c r="D65" s="8">
        <v>664470.23</v>
      </c>
      <c r="E65" s="30">
        <f t="shared" si="0"/>
        <v>42.086509545103304</v>
      </c>
    </row>
    <row r="66" spans="1:5" s="3" customFormat="1" ht="12.75">
      <c r="A66" s="13" t="s">
        <v>24</v>
      </c>
      <c r="B66" s="17"/>
      <c r="C66" s="17"/>
      <c r="D66" s="15">
        <v>555561.16</v>
      </c>
      <c r="E66" s="19"/>
    </row>
    <row r="67" spans="1:5" s="3" customFormat="1" ht="12.75">
      <c r="A67" s="13" t="s">
        <v>26</v>
      </c>
      <c r="B67" s="17"/>
      <c r="C67" s="17"/>
      <c r="D67" s="15">
        <v>17241.439999999999</v>
      </c>
      <c r="E67" s="19"/>
    </row>
    <row r="68" spans="1:5" s="3" customFormat="1" ht="12.75">
      <c r="A68" s="13" t="s">
        <v>28</v>
      </c>
      <c r="B68" s="17"/>
      <c r="C68" s="17"/>
      <c r="D68" s="15">
        <v>91667.63</v>
      </c>
      <c r="E68" s="19"/>
    </row>
    <row r="69" spans="1:5" s="3" customFormat="1" ht="12.75">
      <c r="A69" s="12" t="s">
        <v>29</v>
      </c>
      <c r="B69" s="8">
        <v>6310</v>
      </c>
      <c r="C69" s="8">
        <v>6310</v>
      </c>
      <c r="D69" s="8">
        <v>5360.57</v>
      </c>
      <c r="E69" s="30">
        <f t="shared" ref="E69:E104" si="1">D69/C69*100</f>
        <v>84.953565768621232</v>
      </c>
    </row>
    <row r="70" spans="1:5" s="3" customFormat="1" ht="12.75">
      <c r="A70" s="13" t="s">
        <v>33</v>
      </c>
      <c r="B70" s="17"/>
      <c r="C70" s="17"/>
      <c r="D70" s="15">
        <v>360</v>
      </c>
      <c r="E70" s="19"/>
    </row>
    <row r="71" spans="1:5" s="3" customFormat="1" ht="12.75">
      <c r="A71" s="13" t="s">
        <v>36</v>
      </c>
      <c r="B71" s="17"/>
      <c r="C71" s="17"/>
      <c r="D71" s="15">
        <v>2032.95</v>
      </c>
      <c r="E71" s="19"/>
    </row>
    <row r="72" spans="1:5" s="3" customFormat="1" ht="12.75">
      <c r="A72" s="13" t="s">
        <v>47</v>
      </c>
      <c r="B72" s="17"/>
      <c r="C72" s="17"/>
      <c r="D72" s="15">
        <v>447.62</v>
      </c>
      <c r="E72" s="19"/>
    </row>
    <row r="73" spans="1:5" s="3" customFormat="1" ht="12.75">
      <c r="A73" s="13" t="s">
        <v>53</v>
      </c>
      <c r="B73" s="17"/>
      <c r="C73" s="17"/>
      <c r="D73" s="15">
        <v>2520</v>
      </c>
      <c r="E73" s="19"/>
    </row>
    <row r="74" spans="1:5" s="3" customFormat="1" ht="24.75" customHeight="1">
      <c r="A74" s="12" t="s">
        <v>58</v>
      </c>
      <c r="B74" s="8">
        <v>1300</v>
      </c>
      <c r="C74" s="8">
        <v>1300</v>
      </c>
      <c r="D74" s="8">
        <v>648.24</v>
      </c>
      <c r="E74" s="30">
        <f t="shared" si="1"/>
        <v>49.864615384615384</v>
      </c>
    </row>
    <row r="75" spans="1:5" s="3" customFormat="1" ht="12.75">
      <c r="A75" s="13" t="s">
        <v>60</v>
      </c>
      <c r="B75" s="17"/>
      <c r="C75" s="17"/>
      <c r="D75" s="15">
        <v>648.24</v>
      </c>
      <c r="E75" s="19"/>
    </row>
    <row r="76" spans="1:5" s="3" customFormat="1" ht="12.75">
      <c r="A76" s="9" t="s">
        <v>99</v>
      </c>
      <c r="B76" s="8">
        <v>2830</v>
      </c>
      <c r="C76" s="8">
        <v>2830</v>
      </c>
      <c r="D76" s="16"/>
      <c r="E76" s="30">
        <f t="shared" si="1"/>
        <v>0</v>
      </c>
    </row>
    <row r="77" spans="1:5" s="3" customFormat="1" ht="12.75">
      <c r="A77" s="12" t="s">
        <v>29</v>
      </c>
      <c r="B77" s="8">
        <v>2830</v>
      </c>
      <c r="C77" s="8">
        <v>2830</v>
      </c>
      <c r="D77" s="16"/>
      <c r="E77" s="30">
        <f t="shared" si="1"/>
        <v>0</v>
      </c>
    </row>
    <row r="78" spans="1:5" s="3" customFormat="1" ht="26.25" customHeight="1">
      <c r="A78" s="9" t="s">
        <v>101</v>
      </c>
      <c r="B78" s="8">
        <v>100</v>
      </c>
      <c r="C78" s="8">
        <v>100</v>
      </c>
      <c r="D78" s="8">
        <v>410.28</v>
      </c>
      <c r="E78" s="30">
        <f t="shared" si="1"/>
        <v>410.27999999999992</v>
      </c>
    </row>
    <row r="79" spans="1:5" s="5" customFormat="1" ht="12.75">
      <c r="A79" s="12" t="s">
        <v>29</v>
      </c>
      <c r="B79" s="8">
        <v>100</v>
      </c>
      <c r="C79" s="8">
        <v>100</v>
      </c>
      <c r="D79" s="8">
        <v>410.28</v>
      </c>
      <c r="E79" s="30">
        <f t="shared" si="1"/>
        <v>410.27999999999992</v>
      </c>
    </row>
    <row r="80" spans="1:5" s="3" customFormat="1" ht="12.75">
      <c r="A80" s="13" t="s">
        <v>39</v>
      </c>
      <c r="B80" s="17"/>
      <c r="C80" s="17"/>
      <c r="D80" s="15">
        <v>390.37</v>
      </c>
      <c r="E80" s="19"/>
    </row>
    <row r="81" spans="1:5" s="3" customFormat="1" ht="12.75">
      <c r="A81" s="13" t="s">
        <v>42</v>
      </c>
      <c r="B81" s="17"/>
      <c r="C81" s="17"/>
      <c r="D81" s="15">
        <v>19.91</v>
      </c>
      <c r="E81" s="19"/>
    </row>
    <row r="82" spans="1:5" s="3" customFormat="1" ht="27" customHeight="1">
      <c r="A82" s="21" t="s">
        <v>106</v>
      </c>
      <c r="B82" s="7">
        <v>93277.06</v>
      </c>
      <c r="C82" s="7">
        <v>93277.06</v>
      </c>
      <c r="D82" s="7">
        <v>44174.720000000001</v>
      </c>
      <c r="E82" s="28">
        <f t="shared" si="1"/>
        <v>47.358611002533749</v>
      </c>
    </row>
    <row r="83" spans="1:5" s="3" customFormat="1" ht="12.75">
      <c r="A83" s="10" t="s">
        <v>107</v>
      </c>
      <c r="B83" s="11">
        <v>3600</v>
      </c>
      <c r="C83" s="11">
        <v>3600</v>
      </c>
      <c r="D83" s="11">
        <v>410</v>
      </c>
      <c r="E83" s="29">
        <f t="shared" si="1"/>
        <v>11.388888888888889</v>
      </c>
    </row>
    <row r="84" spans="1:5" s="5" customFormat="1" ht="12.75">
      <c r="A84" s="9" t="s">
        <v>93</v>
      </c>
      <c r="B84" s="8">
        <v>3600</v>
      </c>
      <c r="C84" s="8">
        <v>3600</v>
      </c>
      <c r="D84" s="8">
        <v>410</v>
      </c>
      <c r="E84" s="30">
        <f t="shared" si="1"/>
        <v>11.388888888888889</v>
      </c>
    </row>
    <row r="85" spans="1:5" s="3" customFormat="1" ht="12.75">
      <c r="A85" s="12" t="s">
        <v>29</v>
      </c>
      <c r="B85" s="8">
        <v>3600</v>
      </c>
      <c r="C85" s="8">
        <v>3600</v>
      </c>
      <c r="D85" s="8">
        <v>410</v>
      </c>
      <c r="E85" s="30">
        <f t="shared" si="1"/>
        <v>11.388888888888889</v>
      </c>
    </row>
    <row r="86" spans="1:5" s="3" customFormat="1" ht="12.75">
      <c r="A86" s="13" t="s">
        <v>31</v>
      </c>
      <c r="B86" s="17"/>
      <c r="C86" s="17"/>
      <c r="D86" s="15">
        <v>60</v>
      </c>
      <c r="E86" s="19"/>
    </row>
    <row r="87" spans="1:5" s="3" customFormat="1" ht="12.75">
      <c r="A87" s="13" t="s">
        <v>42</v>
      </c>
      <c r="B87" s="17"/>
      <c r="C87" s="17"/>
      <c r="D87" s="15">
        <v>350</v>
      </c>
      <c r="E87" s="19"/>
    </row>
    <row r="88" spans="1:5" s="3" customFormat="1" ht="12.75">
      <c r="A88" s="10" t="s">
        <v>108</v>
      </c>
      <c r="B88" s="11">
        <v>89033.56</v>
      </c>
      <c r="C88" s="11">
        <v>89033.56</v>
      </c>
      <c r="D88" s="11">
        <v>43179.72</v>
      </c>
      <c r="E88" s="29">
        <f t="shared" si="1"/>
        <v>48.498251670493694</v>
      </c>
    </row>
    <row r="89" spans="1:5" s="3" customFormat="1" ht="12.75">
      <c r="A89" s="9" t="s">
        <v>93</v>
      </c>
      <c r="B89" s="8">
        <v>66755.360000000001</v>
      </c>
      <c r="C89" s="8">
        <v>66755.360000000001</v>
      </c>
      <c r="D89" s="8">
        <v>30146.87</v>
      </c>
      <c r="E89" s="30">
        <f t="shared" si="1"/>
        <v>45.160223838205646</v>
      </c>
    </row>
    <row r="90" spans="1:5" s="3" customFormat="1" ht="12.75">
      <c r="A90" s="12" t="s">
        <v>22</v>
      </c>
      <c r="B90" s="8">
        <v>66755.360000000001</v>
      </c>
      <c r="C90" s="8">
        <v>66755.360000000001</v>
      </c>
      <c r="D90" s="8">
        <v>30146.87</v>
      </c>
      <c r="E90" s="30">
        <f t="shared" si="1"/>
        <v>45.160223838205646</v>
      </c>
    </row>
    <row r="91" spans="1:5" s="3" customFormat="1" ht="12.75">
      <c r="A91" s="13" t="s">
        <v>24</v>
      </c>
      <c r="B91" s="17"/>
      <c r="C91" s="17"/>
      <c r="D91" s="15">
        <v>27163.99</v>
      </c>
      <c r="E91" s="19"/>
    </row>
    <row r="92" spans="1:5" s="3" customFormat="1" ht="12.75">
      <c r="A92" s="13" t="s">
        <v>26</v>
      </c>
      <c r="B92" s="17"/>
      <c r="C92" s="17"/>
      <c r="D92" s="15">
        <v>2982.88</v>
      </c>
      <c r="E92" s="19"/>
    </row>
    <row r="93" spans="1:5" s="3" customFormat="1" ht="12.75">
      <c r="A93" s="9" t="s">
        <v>98</v>
      </c>
      <c r="B93" s="8">
        <v>5357.14</v>
      </c>
      <c r="C93" s="8">
        <v>5357.14</v>
      </c>
      <c r="D93" s="8">
        <v>5357.14</v>
      </c>
      <c r="E93" s="30">
        <f t="shared" si="1"/>
        <v>100</v>
      </c>
    </row>
    <row r="94" spans="1:5" s="3" customFormat="1" ht="12.75">
      <c r="A94" s="12" t="s">
        <v>22</v>
      </c>
      <c r="B94" s="8">
        <v>5357.14</v>
      </c>
      <c r="C94" s="8">
        <v>5357.14</v>
      </c>
      <c r="D94" s="8">
        <v>5357.14</v>
      </c>
      <c r="E94" s="30">
        <f t="shared" si="1"/>
        <v>100</v>
      </c>
    </row>
    <row r="95" spans="1:5" s="3" customFormat="1" ht="12.75">
      <c r="A95" s="13" t="s">
        <v>24</v>
      </c>
      <c r="B95" s="17"/>
      <c r="C95" s="17"/>
      <c r="D95" s="15">
        <v>5357.14</v>
      </c>
      <c r="E95" s="30"/>
    </row>
    <row r="96" spans="1:5" s="3" customFormat="1" ht="12.75">
      <c r="A96" s="9" t="s">
        <v>100</v>
      </c>
      <c r="B96" s="8">
        <v>16921.060000000001</v>
      </c>
      <c r="C96" s="8">
        <v>16921.060000000001</v>
      </c>
      <c r="D96" s="8">
        <v>7675.71</v>
      </c>
      <c r="E96" s="30">
        <f t="shared" si="1"/>
        <v>45.361874492496327</v>
      </c>
    </row>
    <row r="97" spans="1:5" s="3" customFormat="1" ht="12.75">
      <c r="A97" s="12" t="s">
        <v>22</v>
      </c>
      <c r="B97" s="8">
        <v>11321.06</v>
      </c>
      <c r="C97" s="8">
        <v>11321.06</v>
      </c>
      <c r="D97" s="8">
        <v>5366.06</v>
      </c>
      <c r="E97" s="30">
        <f t="shared" si="1"/>
        <v>47.398918475831778</v>
      </c>
    </row>
    <row r="98" spans="1:5" s="5" customFormat="1" ht="12.75">
      <c r="A98" s="13" t="s">
        <v>28</v>
      </c>
      <c r="B98" s="17"/>
      <c r="C98" s="17"/>
      <c r="D98" s="15">
        <v>5366.06</v>
      </c>
      <c r="E98" s="30"/>
    </row>
    <row r="99" spans="1:5" s="3" customFormat="1" ht="12.75">
      <c r="A99" s="12" t="s">
        <v>29</v>
      </c>
      <c r="B99" s="8">
        <v>5600</v>
      </c>
      <c r="C99" s="8">
        <v>5600</v>
      </c>
      <c r="D99" s="8">
        <v>2309.65</v>
      </c>
      <c r="E99" s="30">
        <f t="shared" si="1"/>
        <v>41.243749999999999</v>
      </c>
    </row>
    <row r="100" spans="1:5" s="3" customFormat="1" ht="12.75">
      <c r="A100" s="13" t="s">
        <v>31</v>
      </c>
      <c r="B100" s="17"/>
      <c r="C100" s="17"/>
      <c r="D100" s="15">
        <v>30</v>
      </c>
      <c r="E100" s="30"/>
    </row>
    <row r="101" spans="1:5" s="3" customFormat="1" ht="12.75">
      <c r="A101" s="13" t="s">
        <v>32</v>
      </c>
      <c r="B101" s="17"/>
      <c r="C101" s="17"/>
      <c r="D101" s="15">
        <v>2279.65</v>
      </c>
      <c r="E101" s="30"/>
    </row>
    <row r="102" spans="1:5" s="3" customFormat="1" ht="28.5" customHeight="1">
      <c r="A102" s="10" t="s">
        <v>109</v>
      </c>
      <c r="B102" s="11">
        <v>643.5</v>
      </c>
      <c r="C102" s="11">
        <v>643.5</v>
      </c>
      <c r="D102" s="11">
        <v>585</v>
      </c>
      <c r="E102" s="29">
        <f t="shared" si="1"/>
        <v>90.909090909090907</v>
      </c>
    </row>
    <row r="103" spans="1:5" s="3" customFormat="1" ht="12.75">
      <c r="A103" s="9" t="s">
        <v>98</v>
      </c>
      <c r="B103" s="8">
        <v>643.5</v>
      </c>
      <c r="C103" s="8">
        <v>643.5</v>
      </c>
      <c r="D103" s="8">
        <v>585</v>
      </c>
      <c r="E103" s="30">
        <f t="shared" si="1"/>
        <v>90.909090909090907</v>
      </c>
    </row>
    <row r="104" spans="1:5" s="3" customFormat="1" ht="12.75">
      <c r="A104" s="12" t="s">
        <v>61</v>
      </c>
      <c r="B104" s="8">
        <v>643.5</v>
      </c>
      <c r="C104" s="8">
        <v>643.5</v>
      </c>
      <c r="D104" s="8">
        <v>585</v>
      </c>
      <c r="E104" s="30">
        <f t="shared" si="1"/>
        <v>90.909090909090907</v>
      </c>
    </row>
    <row r="105" spans="1:5" s="3" customFormat="1" ht="12.75">
      <c r="A105" s="13" t="s">
        <v>63</v>
      </c>
      <c r="B105" s="17"/>
      <c r="C105" s="17"/>
      <c r="D105" s="15">
        <v>585</v>
      </c>
      <c r="E105" s="19"/>
    </row>
    <row r="106" spans="1:5" s="3" customFormat="1" ht="27.75" customHeight="1">
      <c r="A106" s="21" t="s">
        <v>110</v>
      </c>
      <c r="B106" s="7">
        <v>5831</v>
      </c>
      <c r="C106" s="7">
        <v>5831</v>
      </c>
      <c r="D106" s="23"/>
      <c r="E106" s="22"/>
    </row>
    <row r="107" spans="1:5" s="3" customFormat="1" ht="12.75">
      <c r="A107" s="24" t="s">
        <v>111</v>
      </c>
      <c r="B107" s="25">
        <v>5831</v>
      </c>
      <c r="C107" s="25">
        <v>5831</v>
      </c>
      <c r="D107" s="26"/>
      <c r="E107" s="20"/>
    </row>
    <row r="108" spans="1:5" s="3" customFormat="1" ht="12.75">
      <c r="A108" s="9" t="s">
        <v>94</v>
      </c>
      <c r="B108" s="8">
        <v>2000</v>
      </c>
      <c r="C108" s="8">
        <v>2000</v>
      </c>
      <c r="D108" s="16"/>
      <c r="E108" s="19"/>
    </row>
    <row r="109" spans="1:5" s="3" customFormat="1" ht="12.75">
      <c r="A109" s="12" t="s">
        <v>65</v>
      </c>
      <c r="B109" s="8">
        <v>2000</v>
      </c>
      <c r="C109" s="8">
        <v>2000</v>
      </c>
      <c r="D109" s="16"/>
      <c r="E109" s="19"/>
    </row>
    <row r="110" spans="1:5" s="3" customFormat="1" ht="12.75">
      <c r="A110" s="9" t="s">
        <v>95</v>
      </c>
      <c r="B110" s="8">
        <v>2900</v>
      </c>
      <c r="C110" s="8">
        <v>2900</v>
      </c>
      <c r="D110" s="16"/>
      <c r="E110" s="19"/>
    </row>
    <row r="111" spans="1:5" s="3" customFormat="1" ht="12.75">
      <c r="A111" s="12" t="s">
        <v>65</v>
      </c>
      <c r="B111" s="8">
        <v>2900</v>
      </c>
      <c r="C111" s="8">
        <v>2900</v>
      </c>
      <c r="D111" s="16"/>
      <c r="E111" s="19"/>
    </row>
    <row r="112" spans="1:5" ht="12.75">
      <c r="A112" s="9" t="s">
        <v>98</v>
      </c>
      <c r="B112" s="8">
        <v>531</v>
      </c>
      <c r="C112" s="8">
        <v>531</v>
      </c>
      <c r="D112" s="16"/>
      <c r="E112" s="19"/>
    </row>
    <row r="113" spans="1:5" ht="12.75">
      <c r="A113" s="12" t="s">
        <v>65</v>
      </c>
      <c r="B113" s="8">
        <v>531</v>
      </c>
      <c r="C113" s="8">
        <v>531</v>
      </c>
      <c r="D113" s="16"/>
      <c r="E113" s="19"/>
    </row>
    <row r="114" spans="1:5" ht="12.75">
      <c r="A114" s="9" t="s">
        <v>101</v>
      </c>
      <c r="B114" s="8">
        <v>400</v>
      </c>
      <c r="C114" s="8">
        <v>400</v>
      </c>
      <c r="D114" s="16"/>
      <c r="E114" s="19"/>
    </row>
    <row r="115" spans="1:5" ht="12.75">
      <c r="A115" s="12" t="s">
        <v>65</v>
      </c>
      <c r="B115" s="8">
        <v>400</v>
      </c>
      <c r="C115" s="8">
        <v>400</v>
      </c>
      <c r="D115" s="16"/>
      <c r="E115" s="19"/>
    </row>
    <row r="116" spans="1:5">
      <c r="B116" s="18"/>
      <c r="C116" s="18"/>
      <c r="D116" s="18"/>
      <c r="E116" s="18"/>
    </row>
  </sheetData>
  <mergeCells count="2">
    <mergeCell ref="A1:E1"/>
    <mergeCell ref="A2:E2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EKONOMSKA KLASIFIKACIJA</vt:lpstr>
      <vt:lpstr>PO IZVORIMA</vt:lpstr>
      <vt:lpstr>FUNKCIJSKA KLASIFIKACIJA</vt:lpstr>
      <vt:lpstr>PROGRAMSKA KLASIFIKACIJA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Računovodstvo</dc:creator>
  <cp:lastModifiedBy>Računovodstvo</cp:lastModifiedBy>
  <cp:lastPrinted>2026-07-29T09:52:47Z</cp:lastPrinted>
  <dcterms:created xsi:type="dcterms:W3CDTF">2026-07-28T12:59:59Z</dcterms:created>
  <dcterms:modified xsi:type="dcterms:W3CDTF">2026-07-30T11:46:39Z</dcterms:modified>
</cp:coreProperties>
</file>